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Support Dashboard" sheetId="1" r:id="rId1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1" l="1"/>
  <c r="H33" i="1"/>
  <c r="H34" i="1"/>
  <c r="H31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</calcChain>
</file>

<file path=xl/sharedStrings.xml><?xml version="1.0" encoding="utf-8"?>
<sst xmlns="http://schemas.openxmlformats.org/spreadsheetml/2006/main" count="15" uniqueCount="14">
  <si>
    <t>TICKETS OVER 30 DAYS</t>
  </si>
  <si>
    <t>DATE</t>
  </si>
  <si>
    <t>TIX</t>
  </si>
  <si>
    <t>CALLS</t>
  </si>
  <si>
    <t>AVG RESPONSE TIME in HR</t>
  </si>
  <si>
    <t>RESPONSE TIME OVER 30 DAYS</t>
  </si>
  <si>
    <t>TICKETS per CALL OVER 30 DAYS</t>
  </si>
  <si>
    <t>1 – 4</t>
  </si>
  <si>
    <t>4 – 24</t>
  </si>
  <si>
    <t>&lt; 1</t>
  </si>
  <si>
    <t>&gt; 24</t>
  </si>
  <si>
    <t>TIME in HR</t>
  </si>
  <si>
    <t>SUPPORT DASHBOARD</t>
  </si>
  <si>
    <t>RESPONSE TIME BREAKDOWN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</si>
</sst>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22"/>
      <color theme="1"/>
      <name val="Arial"/>
    </font>
    <font>
      <b/>
      <sz val="14"/>
      <color theme="0"/>
      <name val="Arial"/>
    </font>
    <font>
      <sz val="10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1"/>
      <color theme="0" tint="-0.499984740745262"/>
      <name val="Arial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theme="8" tint="0.3999755851924192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5" fillId="0" borderId="0" xfId="0" applyFont="1" applyAlignment="1">
      <alignment horizontal="center" vertical="center"/>
    </xf>
    <xf numFmtId="0" fontId="1" fillId="3" borderId="0" xfId="0" applyFont="1" applyFill="1"/>
    <xf numFmtId="0" fontId="5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6" fillId="7" borderId="2" xfId="0" applyFont="1" applyFill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7" fillId="6" borderId="2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indent="1"/>
    </xf>
    <xf numFmtId="2" fontId="4" fillId="0" borderId="2" xfId="0" applyNumberFormat="1" applyFont="1" applyBorder="1" applyAlignment="1">
      <alignment horizontal="center" vertical="center"/>
    </xf>
    <xf numFmtId="0" fontId="7" fillId="6" borderId="2" xfId="0" applyFont="1" applyFill="1" applyBorder="1" applyAlignment="1">
      <alignment horizontal="left" vertical="center" indent="1"/>
    </xf>
    <xf numFmtId="2" fontId="4" fillId="6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2300289386903E-2"/>
          <c:y val="4.0498442367601202E-2"/>
          <c:w val="0.96065885995019895"/>
          <c:h val="0.78283807981946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'Support Dashboard'!$C$4</c:f>
              <c:strCache>
                <c:ptCount val="1"/>
                <c:pt idx="0">
                  <c:v>CALLS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'Support Dashboard'!$C$5:$C$34</c:f>
              <c:numCache>
                <c:formatCode>General</c:formatCode>
                <c:ptCount val="30"/>
                <c:pt idx="0">
                  <c:v>214</c:v>
                </c:pt>
                <c:pt idx="1">
                  <c:v>334</c:v>
                </c:pt>
                <c:pt idx="2">
                  <c:v>241</c:v>
                </c:pt>
                <c:pt idx="3">
                  <c:v>305</c:v>
                </c:pt>
                <c:pt idx="4">
                  <c:v>257</c:v>
                </c:pt>
                <c:pt idx="5">
                  <c:v>201</c:v>
                </c:pt>
                <c:pt idx="6">
                  <c:v>292</c:v>
                </c:pt>
                <c:pt idx="7">
                  <c:v>282</c:v>
                </c:pt>
                <c:pt idx="8">
                  <c:v>345</c:v>
                </c:pt>
                <c:pt idx="9">
                  <c:v>354</c:v>
                </c:pt>
                <c:pt idx="10">
                  <c:v>315</c:v>
                </c:pt>
                <c:pt idx="11">
                  <c:v>234</c:v>
                </c:pt>
                <c:pt idx="12">
                  <c:v>257</c:v>
                </c:pt>
                <c:pt idx="13">
                  <c:v>216</c:v>
                </c:pt>
                <c:pt idx="14">
                  <c:v>269</c:v>
                </c:pt>
                <c:pt idx="15">
                  <c:v>342</c:v>
                </c:pt>
                <c:pt idx="16">
                  <c:v>320</c:v>
                </c:pt>
                <c:pt idx="17">
                  <c:v>211</c:v>
                </c:pt>
                <c:pt idx="18">
                  <c:v>367</c:v>
                </c:pt>
                <c:pt idx="19">
                  <c:v>263</c:v>
                </c:pt>
                <c:pt idx="20">
                  <c:v>262</c:v>
                </c:pt>
                <c:pt idx="21">
                  <c:v>293</c:v>
                </c:pt>
                <c:pt idx="22">
                  <c:v>305</c:v>
                </c:pt>
                <c:pt idx="23">
                  <c:v>381</c:v>
                </c:pt>
                <c:pt idx="24">
                  <c:v>386</c:v>
                </c:pt>
                <c:pt idx="25">
                  <c:v>380</c:v>
                </c:pt>
                <c:pt idx="26">
                  <c:v>368</c:v>
                </c:pt>
                <c:pt idx="27">
                  <c:v>251</c:v>
                </c:pt>
                <c:pt idx="28">
                  <c:v>392</c:v>
                </c:pt>
                <c:pt idx="29">
                  <c:v>297</c:v>
                </c:pt>
              </c:numCache>
            </c:numRef>
          </c:val>
        </c:ser>
        <c:ser>
          <c:idx val="1"/>
          <c:order val="1"/>
          <c:tx>
            <c:strRef>
              <c:f>'Support Dashboard'!$D$4</c:f>
              <c:strCache>
                <c:ptCount val="1"/>
                <c:pt idx="0">
                  <c:v>TIX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38100" cap="rnd">
                <a:solidFill>
                  <a:srgbClr val="FFC000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val>
            <c:numRef>
              <c:f>'Support Dashboard'!$D$5:$D$34</c:f>
              <c:numCache>
                <c:formatCode>General</c:formatCode>
                <c:ptCount val="30"/>
                <c:pt idx="0">
                  <c:v>95</c:v>
                </c:pt>
                <c:pt idx="1">
                  <c:v>60</c:v>
                </c:pt>
                <c:pt idx="2">
                  <c:v>54</c:v>
                </c:pt>
                <c:pt idx="3">
                  <c:v>98</c:v>
                </c:pt>
                <c:pt idx="4">
                  <c:v>81</c:v>
                </c:pt>
                <c:pt idx="5">
                  <c:v>43</c:v>
                </c:pt>
                <c:pt idx="6">
                  <c:v>103</c:v>
                </c:pt>
                <c:pt idx="7">
                  <c:v>56</c:v>
                </c:pt>
                <c:pt idx="8">
                  <c:v>111</c:v>
                </c:pt>
                <c:pt idx="9">
                  <c:v>100</c:v>
                </c:pt>
                <c:pt idx="10">
                  <c:v>77</c:v>
                </c:pt>
                <c:pt idx="11">
                  <c:v>46</c:v>
                </c:pt>
                <c:pt idx="12">
                  <c:v>98</c:v>
                </c:pt>
                <c:pt idx="13">
                  <c:v>99</c:v>
                </c:pt>
                <c:pt idx="14">
                  <c:v>100</c:v>
                </c:pt>
                <c:pt idx="15">
                  <c:v>48</c:v>
                </c:pt>
                <c:pt idx="16">
                  <c:v>108</c:v>
                </c:pt>
                <c:pt idx="17">
                  <c:v>64</c:v>
                </c:pt>
                <c:pt idx="18">
                  <c:v>87</c:v>
                </c:pt>
                <c:pt idx="19">
                  <c:v>104</c:v>
                </c:pt>
                <c:pt idx="20">
                  <c:v>95</c:v>
                </c:pt>
                <c:pt idx="21">
                  <c:v>59</c:v>
                </c:pt>
                <c:pt idx="22">
                  <c:v>47</c:v>
                </c:pt>
                <c:pt idx="23">
                  <c:v>105</c:v>
                </c:pt>
                <c:pt idx="24">
                  <c:v>61</c:v>
                </c:pt>
                <c:pt idx="25">
                  <c:v>91</c:v>
                </c:pt>
                <c:pt idx="26">
                  <c:v>54</c:v>
                </c:pt>
                <c:pt idx="27">
                  <c:v>94</c:v>
                </c:pt>
                <c:pt idx="28">
                  <c:v>55</c:v>
                </c:pt>
                <c:pt idx="29">
                  <c:v>89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37117376"/>
        <c:axId val="137117936"/>
      </c:barChart>
      <c:catAx>
        <c:axId val="137117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117936"/>
        <c:crosses val="autoZero"/>
        <c:auto val="1"/>
        <c:lblAlgn val="ctr"/>
        <c:lblOffset val="100"/>
        <c:noMultiLvlLbl val="0"/>
      </c:catAx>
      <c:valAx>
        <c:axId val="13711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11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 orientation="portrait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'Support Dashboard'!$H$30</c:f>
              <c:strCache>
                <c:ptCount val="1"/>
                <c:pt idx="0">
                  <c:v>CALLS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50800"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50800"/>
              </a:sp3d>
            </c:spPr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50800"/>
              </a:sp3d>
            </c:spPr>
          </c:dPt>
          <c:cat>
            <c:strRef>
              <c:f>'Support Dashboard'!$G$31:$G$34</c:f>
              <c:strCache>
                <c:ptCount val="4"/>
                <c:pt idx="0">
                  <c:v>&lt; 1</c:v>
                </c:pt>
                <c:pt idx="1">
                  <c:v>1 – 4</c:v>
                </c:pt>
                <c:pt idx="2">
                  <c:v>4 – 24</c:v>
                </c:pt>
                <c:pt idx="3">
                  <c:v>&gt; 24</c:v>
                </c:pt>
              </c:strCache>
            </c:strRef>
          </c:cat>
          <c:val>
            <c:numRef>
              <c:f>'Support Dashboard'!$H$31:$H$34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660000"/>
        <c:axId val="224660560"/>
      </c:barChart>
      <c:catAx>
        <c:axId val="224660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4660560"/>
        <c:crosses val="autoZero"/>
        <c:auto val="1"/>
        <c:lblAlgn val="ctr"/>
        <c:lblOffset val="100"/>
        <c:noMultiLvlLbl val="0"/>
      </c:catAx>
      <c:valAx>
        <c:axId val="224660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66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23240992092302E-2"/>
          <c:y val="4.8655697698804602E-2"/>
          <c:w val="0.95044185536765102"/>
          <c:h val="0.694364684006336"/>
        </c:manualLayout>
      </c:layout>
      <c:lineChart>
        <c:grouping val="standard"/>
        <c:varyColors val="0"/>
        <c:ser>
          <c:idx val="3"/>
          <c:order val="0"/>
          <c:tx>
            <c:strRef>
              <c:f>'Support Dashboard'!$E$4</c:f>
              <c:strCache>
                <c:ptCount val="1"/>
                <c:pt idx="0">
                  <c:v>AVG RESPONSE TIME in HR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ot"/>
              <a:round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11"/>
            <c:spPr>
              <a:solidFill>
                <a:srgbClr val="92D050"/>
              </a:solidFill>
              <a:ln w="15875" cap="rnd">
                <a:solidFill>
                  <a:srgbClr val="00B050"/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</c:marker>
          <c:val>
            <c:numRef>
              <c:f>'Support Dashboard'!$E$5:$E$34</c:f>
              <c:numCache>
                <c:formatCode>0.00</c:formatCode>
                <c:ptCount val="30"/>
                <c:pt idx="0">
                  <c:v>1.1499999999999999</c:v>
                </c:pt>
                <c:pt idx="1">
                  <c:v>7.5</c:v>
                </c:pt>
                <c:pt idx="2">
                  <c:v>28.2</c:v>
                </c:pt>
                <c:pt idx="3">
                  <c:v>26.5</c:v>
                </c:pt>
                <c:pt idx="4">
                  <c:v>1.55</c:v>
                </c:pt>
                <c:pt idx="5">
                  <c:v>9.4</c:v>
                </c:pt>
                <c:pt idx="6">
                  <c:v>20.8</c:v>
                </c:pt>
                <c:pt idx="7">
                  <c:v>2.2400000000000002</c:v>
                </c:pt>
                <c:pt idx="8">
                  <c:v>18</c:v>
                </c:pt>
                <c:pt idx="9">
                  <c:v>12</c:v>
                </c:pt>
                <c:pt idx="10">
                  <c:v>3.2</c:v>
                </c:pt>
                <c:pt idx="11">
                  <c:v>12.7</c:v>
                </c:pt>
                <c:pt idx="12">
                  <c:v>24.3</c:v>
                </c:pt>
                <c:pt idx="13">
                  <c:v>12.4</c:v>
                </c:pt>
                <c:pt idx="14">
                  <c:v>11.1</c:v>
                </c:pt>
                <c:pt idx="15">
                  <c:v>2.66</c:v>
                </c:pt>
                <c:pt idx="16">
                  <c:v>2.2000000000000002</c:v>
                </c:pt>
                <c:pt idx="17">
                  <c:v>18.899999999999999</c:v>
                </c:pt>
                <c:pt idx="18">
                  <c:v>1.1399999999999999</c:v>
                </c:pt>
                <c:pt idx="19">
                  <c:v>10.3</c:v>
                </c:pt>
                <c:pt idx="20">
                  <c:v>1.0900000000000001</c:v>
                </c:pt>
                <c:pt idx="21">
                  <c:v>1.32</c:v>
                </c:pt>
                <c:pt idx="22">
                  <c:v>0.26</c:v>
                </c:pt>
                <c:pt idx="23">
                  <c:v>2.5299999999999998</c:v>
                </c:pt>
                <c:pt idx="24">
                  <c:v>2.4500000000000002</c:v>
                </c:pt>
                <c:pt idx="25">
                  <c:v>1.73</c:v>
                </c:pt>
                <c:pt idx="26">
                  <c:v>1.64</c:v>
                </c:pt>
                <c:pt idx="27">
                  <c:v>16.8</c:v>
                </c:pt>
                <c:pt idx="28">
                  <c:v>2.65</c:v>
                </c:pt>
                <c:pt idx="29">
                  <c:v>23.4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663920"/>
        <c:axId val="224664480"/>
      </c:lineChart>
      <c:catAx>
        <c:axId val="224663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664480"/>
        <c:crosses val="autoZero"/>
        <c:auto val="1"/>
        <c:lblAlgn val="ctr"/>
        <c:lblOffset val="100"/>
        <c:noMultiLvlLbl val="0"/>
      </c:catAx>
      <c:valAx>
        <c:axId val="224664480"/>
        <c:scaling>
          <c:orientation val="minMax"/>
          <c:max val="36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663920"/>
        <c:crosses val="autoZero"/>
        <c:crossBetween val="between"/>
        <c:majorUnit val="1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702952334384298"/>
          <c:y val="0.90859506968408599"/>
          <c:w val="0.15614898244785799"/>
          <c:h val="9.14056151144372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martsheet.com/try-it?trp=8673&amp;lpa=support+dashboard+template&amp;lx=FhMOLwmv6G8RaaSSiSry1g&amp;utm_source=integrated+content&amp;utm_campaign=/sample-dashboard-templates-roundup&amp;utm_medium=support+dashboard+template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3.xml"/><Relationship Id="rId4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</xdr:colOff>
      <xdr:row>3</xdr:row>
      <xdr:rowOff>0</xdr:rowOff>
    </xdr:from>
    <xdr:to>
      <xdr:col>24</xdr:col>
      <xdr:colOff>12700</xdr:colOff>
      <xdr:row>16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23</xdr:col>
      <xdr:colOff>800100</xdr:colOff>
      <xdr:row>34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0</xdr:colOff>
      <xdr:row>0</xdr:row>
      <xdr:rowOff>1464728</xdr:rowOff>
    </xdr:to>
    <xdr:pic>
      <xdr:nvPicPr>
        <xdr:cNvPr id="4" name="Picture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8046700" cy="1464728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</xdr:row>
      <xdr:rowOff>0</xdr:rowOff>
    </xdr:from>
    <xdr:to>
      <xdr:col>24</xdr:col>
      <xdr:colOff>0</xdr:colOff>
      <xdr:row>27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Y35"/>
  <sheetViews>
    <sheetView showGridLines="0" tabSelected="1" workbookViewId="0">
      <pane ySplit="1" topLeftCell="A2" activePane="bottomLeft" state="frozen"/>
      <selection pane="bottomLeft" activeCell="C5" sqref="C5"/>
    </sheetView>
  </sheetViews>
  <sheetFormatPr defaultColWidth="10.796875" defaultRowHeight="15" x14ac:dyDescent="0.25"/>
  <cols>
    <col min="1" max="1" width="3" style="1" customWidth="1"/>
    <col min="2" max="2" width="6.296875" style="1" customWidth="1"/>
    <col min="3" max="4" width="7.19921875" style="1" customWidth="1"/>
    <col min="5" max="5" width="12.19921875" style="1" customWidth="1"/>
    <col min="6" max="6" width="3" style="1" customWidth="1"/>
    <col min="7" max="24" width="10.796875" style="1"/>
    <col min="25" max="25" width="3" style="1" customWidth="1"/>
    <col min="26" max="16384" width="10.796875" style="1"/>
  </cols>
  <sheetData>
    <row r="1" spans="1:25" ht="115.9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36" customHeight="1" x14ac:dyDescent="0.25">
      <c r="A2" s="3"/>
      <c r="B2" s="5" t="s">
        <v>12</v>
      </c>
      <c r="C2" s="5"/>
      <c r="D2" s="5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24" customHeight="1" x14ac:dyDescent="0.25">
      <c r="A3" s="3"/>
      <c r="B3" s="21" t="s">
        <v>0</v>
      </c>
      <c r="C3" s="21"/>
      <c r="D3" s="21"/>
      <c r="E3" s="21"/>
      <c r="F3" s="3"/>
      <c r="G3" s="19" t="s">
        <v>6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3"/>
    </row>
    <row r="4" spans="1:25" s="2" customFormat="1" ht="54" customHeight="1" x14ac:dyDescent="0.3">
      <c r="A4" s="4"/>
      <c r="B4" s="13" t="s">
        <v>1</v>
      </c>
      <c r="C4" s="13" t="s">
        <v>3</v>
      </c>
      <c r="D4" s="13" t="s">
        <v>2</v>
      </c>
      <c r="E4" s="13" t="s">
        <v>4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2.05" customHeight="1" x14ac:dyDescent="0.25">
      <c r="A5" s="3"/>
      <c r="B5" s="14">
        <v>1</v>
      </c>
      <c r="C5" s="8">
        <v>214</v>
      </c>
      <c r="D5" s="8">
        <v>95</v>
      </c>
      <c r="E5" s="15">
        <v>1.1499999999999999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22.05" customHeight="1" x14ac:dyDescent="0.25">
      <c r="A6" s="3"/>
      <c r="B6" s="16">
        <f>B5+1</f>
        <v>2</v>
      </c>
      <c r="C6" s="10">
        <v>334</v>
      </c>
      <c r="D6" s="10">
        <v>60</v>
      </c>
      <c r="E6" s="17">
        <v>7.5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22.05" customHeight="1" x14ac:dyDescent="0.25">
      <c r="A7" s="3"/>
      <c r="B7" s="18">
        <f t="shared" ref="B7:B19" si="0">B6+1</f>
        <v>3</v>
      </c>
      <c r="C7" s="12">
        <v>241</v>
      </c>
      <c r="D7" s="12">
        <v>54</v>
      </c>
      <c r="E7" s="15">
        <v>28.2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22.05" customHeight="1" x14ac:dyDescent="0.25">
      <c r="A8" s="3"/>
      <c r="B8" s="16">
        <f t="shared" si="0"/>
        <v>4</v>
      </c>
      <c r="C8" s="10">
        <v>305</v>
      </c>
      <c r="D8" s="10">
        <v>98</v>
      </c>
      <c r="E8" s="17">
        <v>26.5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22.05" customHeight="1" x14ac:dyDescent="0.25">
      <c r="A9" s="3"/>
      <c r="B9" s="18">
        <f t="shared" si="0"/>
        <v>5</v>
      </c>
      <c r="C9" s="12">
        <v>257</v>
      </c>
      <c r="D9" s="12">
        <v>81</v>
      </c>
      <c r="E9" s="15">
        <v>1.55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22.05" customHeight="1" x14ac:dyDescent="0.25">
      <c r="A10" s="3"/>
      <c r="B10" s="16">
        <f t="shared" si="0"/>
        <v>6</v>
      </c>
      <c r="C10" s="10">
        <v>201</v>
      </c>
      <c r="D10" s="10">
        <v>43</v>
      </c>
      <c r="E10" s="17">
        <v>9.4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22.05" customHeight="1" x14ac:dyDescent="0.25">
      <c r="A11" s="3"/>
      <c r="B11" s="18">
        <f t="shared" si="0"/>
        <v>7</v>
      </c>
      <c r="C11" s="12">
        <v>292</v>
      </c>
      <c r="D11" s="12">
        <v>103</v>
      </c>
      <c r="E11" s="15">
        <v>20.8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22.05" customHeight="1" x14ac:dyDescent="0.25">
      <c r="A12" s="3"/>
      <c r="B12" s="16">
        <f t="shared" si="0"/>
        <v>8</v>
      </c>
      <c r="C12" s="10">
        <v>282</v>
      </c>
      <c r="D12" s="10">
        <v>56</v>
      </c>
      <c r="E12" s="17">
        <v>2.2400000000000002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22.05" customHeight="1" x14ac:dyDescent="0.25">
      <c r="A13" s="3"/>
      <c r="B13" s="18">
        <f t="shared" si="0"/>
        <v>9</v>
      </c>
      <c r="C13" s="12">
        <v>345</v>
      </c>
      <c r="D13" s="12">
        <v>111</v>
      </c>
      <c r="E13" s="15">
        <v>18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22.05" customHeight="1" x14ac:dyDescent="0.25">
      <c r="A14" s="3"/>
      <c r="B14" s="16">
        <f t="shared" si="0"/>
        <v>10</v>
      </c>
      <c r="C14" s="10">
        <v>354</v>
      </c>
      <c r="D14" s="10">
        <v>100</v>
      </c>
      <c r="E14" s="17">
        <v>12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22.05" customHeight="1" x14ac:dyDescent="0.25">
      <c r="A15" s="3"/>
      <c r="B15" s="18">
        <f t="shared" si="0"/>
        <v>11</v>
      </c>
      <c r="C15" s="12">
        <v>315</v>
      </c>
      <c r="D15" s="12">
        <v>77</v>
      </c>
      <c r="E15" s="15">
        <v>3.2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22.05" customHeight="1" x14ac:dyDescent="0.25">
      <c r="A16" s="3"/>
      <c r="B16" s="16">
        <f t="shared" si="0"/>
        <v>12</v>
      </c>
      <c r="C16" s="10">
        <v>234</v>
      </c>
      <c r="D16" s="10">
        <v>46</v>
      </c>
      <c r="E16" s="17">
        <v>12.7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22.05" customHeight="1" x14ac:dyDescent="0.25">
      <c r="A17" s="3"/>
      <c r="B17" s="18">
        <f t="shared" si="0"/>
        <v>13</v>
      </c>
      <c r="C17" s="12">
        <v>257</v>
      </c>
      <c r="D17" s="12">
        <v>98</v>
      </c>
      <c r="E17" s="15">
        <v>24.3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22.05" customHeight="1" x14ac:dyDescent="0.25">
      <c r="A18" s="3"/>
      <c r="B18" s="16">
        <f t="shared" si="0"/>
        <v>14</v>
      </c>
      <c r="C18" s="10">
        <v>216</v>
      </c>
      <c r="D18" s="10">
        <v>99</v>
      </c>
      <c r="E18" s="17">
        <v>12.4</v>
      </c>
      <c r="F18" s="3"/>
      <c r="G18" s="19" t="s">
        <v>5</v>
      </c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3"/>
    </row>
    <row r="19" spans="1:25" ht="22.05" customHeight="1" x14ac:dyDescent="0.25">
      <c r="A19" s="3"/>
      <c r="B19" s="18">
        <f t="shared" si="0"/>
        <v>15</v>
      </c>
      <c r="C19" s="12">
        <v>269</v>
      </c>
      <c r="D19" s="12">
        <v>100</v>
      </c>
      <c r="E19" s="15">
        <v>11.1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22.05" customHeight="1" x14ac:dyDescent="0.25">
      <c r="A20" s="3"/>
      <c r="B20" s="16">
        <f>B19+1</f>
        <v>16</v>
      </c>
      <c r="C20" s="10">
        <v>342</v>
      </c>
      <c r="D20" s="10">
        <v>48</v>
      </c>
      <c r="E20" s="17">
        <v>2.66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22.05" customHeight="1" x14ac:dyDescent="0.25">
      <c r="A21" s="3"/>
      <c r="B21" s="18">
        <f t="shared" ref="B21:B33" si="1">B20+1</f>
        <v>17</v>
      </c>
      <c r="C21" s="12">
        <v>320</v>
      </c>
      <c r="D21" s="12">
        <v>108</v>
      </c>
      <c r="E21" s="15">
        <v>2.2000000000000002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22.05" customHeight="1" x14ac:dyDescent="0.25">
      <c r="A22" s="3"/>
      <c r="B22" s="16">
        <f t="shared" si="1"/>
        <v>18</v>
      </c>
      <c r="C22" s="10">
        <v>211</v>
      </c>
      <c r="D22" s="10">
        <v>64</v>
      </c>
      <c r="E22" s="17">
        <v>18.899999999999999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22.05" customHeight="1" x14ac:dyDescent="0.25">
      <c r="A23" s="3"/>
      <c r="B23" s="18">
        <f t="shared" si="1"/>
        <v>19</v>
      </c>
      <c r="C23" s="12">
        <v>367</v>
      </c>
      <c r="D23" s="12">
        <v>87</v>
      </c>
      <c r="E23" s="15">
        <v>1.1399999999999999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22.05" customHeight="1" x14ac:dyDescent="0.25">
      <c r="A24" s="3"/>
      <c r="B24" s="16">
        <f t="shared" si="1"/>
        <v>20</v>
      </c>
      <c r="C24" s="10">
        <v>263</v>
      </c>
      <c r="D24" s="10">
        <v>104</v>
      </c>
      <c r="E24" s="17">
        <v>10.3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22.05" customHeight="1" x14ac:dyDescent="0.25">
      <c r="A25" s="3"/>
      <c r="B25" s="18">
        <f t="shared" si="1"/>
        <v>21</v>
      </c>
      <c r="C25" s="12">
        <v>262</v>
      </c>
      <c r="D25" s="12">
        <v>95</v>
      </c>
      <c r="E25" s="15">
        <v>1.0900000000000001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22.05" customHeight="1" x14ac:dyDescent="0.25">
      <c r="A26" s="3"/>
      <c r="B26" s="16">
        <f t="shared" si="1"/>
        <v>22</v>
      </c>
      <c r="C26" s="10">
        <v>293</v>
      </c>
      <c r="D26" s="10">
        <v>59</v>
      </c>
      <c r="E26" s="17">
        <v>1.32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22.05" customHeight="1" x14ac:dyDescent="0.25">
      <c r="A27" s="3"/>
      <c r="B27" s="18">
        <f t="shared" si="1"/>
        <v>23</v>
      </c>
      <c r="C27" s="12">
        <v>305</v>
      </c>
      <c r="D27" s="12">
        <v>47</v>
      </c>
      <c r="E27" s="15">
        <v>0.26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22.05" customHeight="1" x14ac:dyDescent="0.25">
      <c r="A28" s="3"/>
      <c r="B28" s="16">
        <f t="shared" si="1"/>
        <v>24</v>
      </c>
      <c r="C28" s="10">
        <v>381</v>
      </c>
      <c r="D28" s="10">
        <v>105</v>
      </c>
      <c r="E28" s="17">
        <v>2.5299999999999998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22.05" customHeight="1" x14ac:dyDescent="0.25">
      <c r="A29" s="3"/>
      <c r="B29" s="18">
        <f t="shared" si="1"/>
        <v>25</v>
      </c>
      <c r="C29" s="12">
        <v>386</v>
      </c>
      <c r="D29" s="12">
        <v>61</v>
      </c>
      <c r="E29" s="15">
        <v>2.4500000000000002</v>
      </c>
      <c r="F29" s="3"/>
      <c r="G29" s="19" t="s">
        <v>13</v>
      </c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3"/>
    </row>
    <row r="30" spans="1:25" ht="22.05" customHeight="1" x14ac:dyDescent="0.25">
      <c r="A30" s="3"/>
      <c r="B30" s="16">
        <f t="shared" si="1"/>
        <v>26</v>
      </c>
      <c r="C30" s="10">
        <v>380</v>
      </c>
      <c r="D30" s="10">
        <v>91</v>
      </c>
      <c r="E30" s="17">
        <v>1.73</v>
      </c>
      <c r="F30" s="3"/>
      <c r="G30" s="6" t="s">
        <v>11</v>
      </c>
      <c r="H30" s="6" t="s">
        <v>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22.05" customHeight="1" x14ac:dyDescent="0.25">
      <c r="A31" s="3"/>
      <c r="B31" s="18">
        <f t="shared" si="1"/>
        <v>27</v>
      </c>
      <c r="C31" s="12">
        <v>368</v>
      </c>
      <c r="D31" s="12">
        <v>54</v>
      </c>
      <c r="E31" s="15">
        <v>1.64</v>
      </c>
      <c r="F31" s="3"/>
      <c r="G31" s="7" t="s">
        <v>9</v>
      </c>
      <c r="H31" s="8">
        <f>COUNTIF(E5:E34, "&lt;1")</f>
        <v>1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22.05" customHeight="1" x14ac:dyDescent="0.25">
      <c r="A32" s="3"/>
      <c r="B32" s="16">
        <f t="shared" si="1"/>
        <v>28</v>
      </c>
      <c r="C32" s="10">
        <v>251</v>
      </c>
      <c r="D32" s="10">
        <v>94</v>
      </c>
      <c r="E32" s="17">
        <v>16.8</v>
      </c>
      <c r="F32" s="3"/>
      <c r="G32" s="9" t="s">
        <v>7</v>
      </c>
      <c r="H32" s="10">
        <f>COUNTIFS(E5:E34, "&gt;=1",E5:E34,"&lt;=4")</f>
        <v>14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22.05" customHeight="1" x14ac:dyDescent="0.25">
      <c r="A33" s="3"/>
      <c r="B33" s="18">
        <f t="shared" si="1"/>
        <v>29</v>
      </c>
      <c r="C33" s="12">
        <v>392</v>
      </c>
      <c r="D33" s="12">
        <v>55</v>
      </c>
      <c r="E33" s="15">
        <v>2.65</v>
      </c>
      <c r="F33" s="3"/>
      <c r="G33" s="11" t="s">
        <v>8</v>
      </c>
      <c r="H33" s="12">
        <f>COUNTIFS(E5:E34, "&gt;=4",E5:E34,"&lt;=24")</f>
        <v>12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22.05" customHeight="1" x14ac:dyDescent="0.25">
      <c r="A34" s="3"/>
      <c r="B34" s="16">
        <f t="shared" ref="B34" si="2">B33+1</f>
        <v>30</v>
      </c>
      <c r="C34" s="10">
        <v>297</v>
      </c>
      <c r="D34" s="10">
        <v>89</v>
      </c>
      <c r="E34" s="17">
        <v>23.4</v>
      </c>
      <c r="F34" s="3"/>
      <c r="G34" s="9" t="s">
        <v>10</v>
      </c>
      <c r="H34" s="10">
        <f>COUNTIF(E5:E34, "&gt;24")</f>
        <v>3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</sheetData>
  <mergeCells count="4">
    <mergeCell ref="G29:X29"/>
    <mergeCell ref="B3:E3"/>
    <mergeCell ref="G3:X3"/>
    <mergeCell ref="G18:X18"/>
  </mergeCells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Support Dashboard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2016-07-15T15:02:20Z</dcterms:created>
  <dcterms:modified xsi:type="dcterms:W3CDTF">2016-10-06T22:42:48Z</dcterms:modified>
</cp:coreProperties>
</file>