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Sankiewicz\Desktop\Blog posts\English\New folder\"/>
    </mc:Choice>
  </mc:AlternateContent>
  <bookViews>
    <workbookView xWindow="0" yWindow="0" windowWidth="23040" windowHeight="9600" tabRatio="500"/>
  </bookViews>
  <sheets>
    <sheet name="Retail Analysis Dashboard" sheetId="1" r:id="rId1"/>
    <sheet name="Retail Analysis Chain Data" sheetId="2" r:id="rId2"/>
  </sheet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4" i="2" l="1"/>
  <c r="P5" i="2"/>
  <c r="P6" i="2"/>
  <c r="P7" i="2"/>
  <c r="P8" i="2"/>
  <c r="P9" i="2"/>
  <c r="P10" i="2"/>
  <c r="P11" i="2"/>
  <c r="P12" i="2"/>
  <c r="C21" i="2"/>
  <c r="D21" i="2"/>
  <c r="E21" i="2"/>
  <c r="F21" i="2"/>
  <c r="G21" i="2"/>
  <c r="H21" i="2"/>
  <c r="I21" i="2"/>
  <c r="J21" i="2"/>
  <c r="K21" i="2"/>
  <c r="K20" i="2"/>
  <c r="J15" i="2"/>
  <c r="C15" i="2"/>
  <c r="D15" i="2"/>
  <c r="E15" i="2"/>
  <c r="F15" i="2"/>
  <c r="G15" i="2"/>
  <c r="H15" i="2"/>
  <c r="I15" i="2"/>
  <c r="K15" i="2"/>
  <c r="J16" i="2"/>
  <c r="I16" i="2"/>
  <c r="H16" i="2"/>
  <c r="G16" i="2"/>
  <c r="F16" i="2"/>
  <c r="E16" i="2"/>
  <c r="D16" i="2"/>
  <c r="C16" i="2"/>
  <c r="K16" i="2"/>
</calcChain>
</file>

<file path=xl/sharedStrings.xml><?xml version="1.0" encoding="utf-8"?>
<sst xmlns="http://schemas.openxmlformats.org/spreadsheetml/2006/main" count="79" uniqueCount="56">
  <si>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</si>
  <si>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</si>
  <si>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</si>
  <si>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</si>
  <si>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</si>
  <si>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</si>
  <si>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</si>
  <si>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</si>
  <si>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</si>
  <si>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</si>
  <si>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</si>
  <si>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</si>
  <si>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PRODUCT NAME</t>
  </si>
  <si>
    <t>ITEM 1</t>
  </si>
  <si>
    <t>ITEM 2</t>
  </si>
  <si>
    <t>ITEM 3</t>
  </si>
  <si>
    <t>ITEM 4</t>
  </si>
  <si>
    <t>ITEM 5</t>
  </si>
  <si>
    <t>ITEM 6</t>
  </si>
  <si>
    <t>ITEM 7</t>
  </si>
  <si>
    <t>ITEM 8</t>
  </si>
  <si>
    <t>DAYS</t>
  </si>
  <si>
    <t>GOAL</t>
  </si>
  <si>
    <t>NEW</t>
  </si>
  <si>
    <t>EXISTING</t>
  </si>
  <si>
    <t>ALL</t>
  </si>
  <si>
    <t>PERCENTAGE</t>
  </si>
  <si>
    <t>WIN / LOSS</t>
  </si>
  <si>
    <t>WIN</t>
  </si>
  <si>
    <t>LOSS</t>
  </si>
  <si>
    <t>STOCK BREAKDOWN</t>
  </si>
  <si>
    <t>STOCK PER MONTH</t>
  </si>
  <si>
    <t>ANNUAL STOCK</t>
  </si>
  <si>
    <t>INVENTORY</t>
  </si>
  <si>
    <t>INVENTORY BREAKDOWN</t>
  </si>
  <si>
    <t>DELIVERY SCOPE</t>
  </si>
  <si>
    <t>RETAIL ANALYSIS DASHBOARD</t>
  </si>
  <si>
    <t>RETAIL ANALYSIS DASHBOARD DATA</t>
  </si>
  <si>
    <t>SALES REP</t>
  </si>
  <si>
    <t>REP 1</t>
  </si>
  <si>
    <t>REP 2</t>
  </si>
  <si>
    <t>REP 3</t>
  </si>
  <si>
    <t>REP 4</t>
  </si>
  <si>
    <t>REP 5</t>
  </si>
  <si>
    <t>REP 6</t>
  </si>
  <si>
    <t>REP 7</t>
  </si>
  <si>
    <t>REP 8</t>
  </si>
  <si>
    <t>Q1</t>
  </si>
  <si>
    <t>Q2</t>
  </si>
  <si>
    <t>Q3</t>
  </si>
  <si>
    <t>Q4</t>
  </si>
  <si>
    <t>TOTAL</t>
  </si>
  <si>
    <t>UNITS SOLD PER REP BY QUARTER</t>
  </si>
  <si>
    <t>TOTAL UNITS SOLD BY QUARTER</t>
  </si>
  <si>
    <t>UNITS SOLD BY REP</t>
  </si>
  <si>
    <t>UNITS SOLD PER QUARTER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</si>
</sst>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3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Arial"/>
    </font>
    <font>
      <b/>
      <sz val="10"/>
      <color theme="0"/>
      <name val="Arial"/>
    </font>
    <font>
      <sz val="10"/>
      <color theme="1"/>
      <name val="Arial"/>
    </font>
    <font>
      <b/>
      <sz val="12"/>
      <color theme="0"/>
      <name val="Arial"/>
    </font>
    <font>
      <sz val="18"/>
      <color theme="1"/>
      <name val="Calibri"/>
      <family val="2"/>
      <scheme val="minor"/>
    </font>
    <font>
      <sz val="18"/>
      <color theme="1"/>
      <name val="Arial"/>
    </font>
    <font>
      <b/>
      <sz val="18"/>
      <color theme="1"/>
      <name val="Arial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color rgb="FF000000"/>
      <name val="Arial"/>
    </font>
    <font>
      <b/>
      <sz val="10"/>
      <color theme="1"/>
      <name val="Arial"/>
    </font>
  </fonts>
  <fills count="16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5" tint="-0.249977111117893"/>
        <bgColor indexed="64"/>
      </patternFill>
    </fill>
  </fills>
  <borders count="6">
    <border>
      <left/>
      <right/>
      <top/>
      <bottom/>
      <diagonal/>
    </border>
    <border>
      <left style="thin">
        <color theme="8" tint="0.59999389629810485"/>
      </left>
      <right style="thin">
        <color theme="8" tint="0.59999389629810485"/>
      </right>
      <top style="thin">
        <color theme="8" tint="0.59999389629810485"/>
      </top>
      <bottom style="thin">
        <color theme="8" tint="0.59999389629810485"/>
      </bottom>
      <diagonal/>
    </border>
    <border>
      <left style="thin">
        <color theme="8" tint="0.59999389629810485"/>
      </left>
      <right/>
      <top style="thin">
        <color theme="8" tint="0.59999389629810485"/>
      </top>
      <bottom style="thin">
        <color theme="8" tint="0.59999389629810485"/>
      </bottom>
      <diagonal/>
    </border>
    <border>
      <left/>
      <right/>
      <top style="thin">
        <color theme="8" tint="0.59999389629810485"/>
      </top>
      <bottom style="thin">
        <color theme="8" tint="0.59999389629810485"/>
      </bottom>
      <diagonal/>
    </border>
    <border>
      <left style="thin">
        <color theme="8" tint="0.59999389629810485"/>
      </left>
      <right/>
      <top/>
      <bottom style="thin">
        <color theme="8" tint="0.59999389629810485"/>
      </bottom>
      <diagonal/>
    </border>
    <border>
      <left/>
      <right/>
      <top/>
      <bottom style="thin">
        <color theme="8" tint="0.59999389629810485"/>
      </bottom>
      <diagonal/>
    </border>
  </borders>
  <cellStyleXfs count="10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</cellStyleXfs>
  <cellXfs count="43">
    <xf numFmtId="0" fontId="0" fillId="0" borderId="0" xfId="0"/>
    <xf numFmtId="0" fontId="2" fillId="0" borderId="0" xfId="0" applyFont="1"/>
    <xf numFmtId="0" fontId="5" fillId="4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left" indent="1"/>
    </xf>
    <xf numFmtId="0" fontId="0" fillId="0" borderId="0" xfId="0" applyAlignment="1">
      <alignment horizontal="left" indent="1"/>
    </xf>
    <xf numFmtId="0" fontId="5" fillId="2" borderId="1" xfId="0" applyFont="1" applyFill="1" applyBorder="1" applyAlignment="1">
      <alignment horizontal="left" vertical="center" indent="1"/>
    </xf>
    <xf numFmtId="0" fontId="5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indent="1"/>
    </xf>
    <xf numFmtId="164" fontId="4" fillId="0" borderId="1" xfId="0" applyNumberFormat="1" applyFont="1" applyBorder="1" applyAlignment="1">
      <alignment horizontal="center"/>
    </xf>
    <xf numFmtId="0" fontId="5" fillId="6" borderId="1" xfId="0" applyFont="1" applyFill="1" applyBorder="1" applyAlignment="1">
      <alignment horizontal="center" vertical="center"/>
    </xf>
    <xf numFmtId="0" fontId="3" fillId="6" borderId="1" xfId="0" applyFont="1" applyFill="1" applyBorder="1"/>
    <xf numFmtId="9" fontId="4" fillId="0" borderId="1" xfId="1" applyFont="1" applyBorder="1" applyAlignment="1">
      <alignment horizontal="center"/>
    </xf>
    <xf numFmtId="0" fontId="5" fillId="5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left" indent="1"/>
    </xf>
    <xf numFmtId="0" fontId="0" fillId="0" borderId="0" xfId="0" applyBorder="1"/>
    <xf numFmtId="0" fontId="6" fillId="0" borderId="0" xfId="0" applyFont="1" applyBorder="1"/>
    <xf numFmtId="0" fontId="7" fillId="0" borderId="0" xfId="0" applyFont="1" applyBorder="1"/>
    <xf numFmtId="3" fontId="4" fillId="0" borderId="1" xfId="0" applyNumberFormat="1" applyFont="1" applyBorder="1" applyAlignment="1">
      <alignment horizontal="center"/>
    </xf>
    <xf numFmtId="3" fontId="4" fillId="0" borderId="1" xfId="0" applyNumberFormat="1" applyFont="1" applyBorder="1" applyAlignment="1">
      <alignment horizontal="right" indent="1"/>
    </xf>
    <xf numFmtId="3" fontId="11" fillId="0" borderId="1" xfId="0" applyNumberFormat="1" applyFont="1" applyBorder="1" applyAlignment="1">
      <alignment horizontal="right" vertical="center" indent="1"/>
    </xf>
    <xf numFmtId="0" fontId="12" fillId="0" borderId="0" xfId="0" applyFont="1" applyAlignment="1">
      <alignment horizontal="right"/>
    </xf>
    <xf numFmtId="3" fontId="4" fillId="0" borderId="0" xfId="0" applyNumberFormat="1" applyFont="1" applyAlignment="1">
      <alignment horizontal="right"/>
    </xf>
    <xf numFmtId="3" fontId="12" fillId="0" borderId="0" xfId="0" applyNumberFormat="1" applyFont="1" applyAlignment="1">
      <alignment horizontal="right"/>
    </xf>
    <xf numFmtId="0" fontId="6" fillId="12" borderId="0" xfId="0" applyFont="1" applyFill="1" applyBorder="1"/>
    <xf numFmtId="0" fontId="7" fillId="12" borderId="0" xfId="0" applyFont="1" applyFill="1" applyBorder="1"/>
    <xf numFmtId="0" fontId="0" fillId="12" borderId="0" xfId="0" applyFill="1" applyBorder="1"/>
    <xf numFmtId="0" fontId="5" fillId="13" borderId="1" xfId="0" applyFont="1" applyFill="1" applyBorder="1" applyAlignment="1">
      <alignment horizontal="center" vertical="center"/>
    </xf>
    <xf numFmtId="0" fontId="5" fillId="15" borderId="1" xfId="0" applyFont="1" applyFill="1" applyBorder="1" applyAlignment="1">
      <alignment horizontal="center" vertical="center"/>
    </xf>
    <xf numFmtId="3" fontId="11" fillId="0" borderId="1" xfId="0" applyNumberFormat="1" applyFont="1" applyBorder="1" applyAlignment="1">
      <alignment horizontal="center" vertical="center"/>
    </xf>
    <xf numFmtId="0" fontId="5" fillId="9" borderId="0" xfId="0" applyFont="1" applyFill="1" applyBorder="1" applyAlignment="1">
      <alignment horizontal="center" vertical="center"/>
    </xf>
    <xf numFmtId="0" fontId="8" fillId="12" borderId="0" xfId="0" applyFont="1" applyFill="1" applyBorder="1" applyAlignment="1">
      <alignment horizontal="left" vertical="center"/>
    </xf>
    <xf numFmtId="0" fontId="5" fillId="3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left" vertical="center" indent="1"/>
    </xf>
    <xf numFmtId="0" fontId="4" fillId="0" borderId="1" xfId="0" applyFont="1" applyFill="1" applyBorder="1" applyAlignment="1">
      <alignment horizontal="left" indent="1"/>
    </xf>
    <xf numFmtId="0" fontId="8" fillId="0" borderId="0" xfId="0" applyFont="1" applyBorder="1" applyAlignment="1">
      <alignment horizontal="left" vertical="center"/>
    </xf>
    <xf numFmtId="0" fontId="5" fillId="10" borderId="1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left" vertical="center" indent="1"/>
    </xf>
    <xf numFmtId="0" fontId="5" fillId="8" borderId="1" xfId="0" applyFont="1" applyFill="1" applyBorder="1" applyAlignment="1">
      <alignment horizontal="center" vertical="center"/>
    </xf>
    <xf numFmtId="0" fontId="5" fillId="11" borderId="2" xfId="0" applyFont="1" applyFill="1" applyBorder="1" applyAlignment="1">
      <alignment horizontal="center" vertical="center"/>
    </xf>
    <xf numFmtId="0" fontId="5" fillId="11" borderId="3" xfId="0" applyFont="1" applyFill="1" applyBorder="1" applyAlignment="1">
      <alignment horizontal="center" vertical="center"/>
    </xf>
    <xf numFmtId="0" fontId="5" fillId="14" borderId="4" xfId="0" applyFont="1" applyFill="1" applyBorder="1" applyAlignment="1">
      <alignment horizontal="center" vertical="center"/>
    </xf>
    <xf numFmtId="0" fontId="5" fillId="14" borderId="5" xfId="0" applyFont="1" applyFill="1" applyBorder="1" applyAlignment="1">
      <alignment horizontal="center" vertical="center"/>
    </xf>
  </cellXfs>
  <cellStyles count="10">
    <cellStyle name="Hiperlink" xfId="2" builtinId="8" hidden="1"/>
    <cellStyle name="Hiperlink" xfId="4" builtinId="8" hidden="1"/>
    <cellStyle name="Hiperlink" xfId="6" builtinId="8" hidden="1"/>
    <cellStyle name="Hiperlink" xfId="8" builtinId="8" hidden="1"/>
    <cellStyle name="Hiperlink Visitado" xfId="3" builtinId="9" hidden="1"/>
    <cellStyle name="Hiperlink Visitado" xfId="5" builtinId="9" hidden="1"/>
    <cellStyle name="Hiperlink Visitado" xfId="7" builtinId="9" hidden="1"/>
    <cellStyle name="Hiperlink Visitado" xfId="9" builtinId="9" hidden="1"/>
    <cellStyle name="Normal" xfId="0" builtinId="0"/>
    <cellStyle name="Porcentagem" xfId="1" builtinId="5"/>
  </cellStyles>
  <dxfs count="0"/>
  <tableStyles count="0" defaultTableStyle="TableStyleMedium9" defaultPivotStyle="PivotStyleMedium7"/>
  <colors>
    <mruColors>
      <color rgb="FF6A3AFF"/>
      <color rgb="FFEE57AD"/>
      <color rgb="FFFFC11D"/>
      <color rgb="FFED7C00"/>
      <color rgb="FF732EE0"/>
      <color rgb="FFF1B93C"/>
      <color rgb="FFFFDCE4"/>
      <color rgb="FFE3DAFF"/>
      <color rgb="FFFFBD6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'Retail Analysis Chain Data'!$B$4</c:f>
              <c:strCache>
                <c:ptCount val="1"/>
                <c:pt idx="0">
                  <c:v>ITEM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'Retail Analysis Chain Data'!$C$3:$O$3</c:f>
              <c:strCache>
                <c:ptCount val="13"/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'Retail Analysis Chain Data'!$C$4:$O$4</c:f>
              <c:numCache>
                <c:formatCode>#,##0</c:formatCode>
                <c:ptCount val="13"/>
                <c:pt idx="1">
                  <c:v>472</c:v>
                </c:pt>
                <c:pt idx="2">
                  <c:v>2447</c:v>
                </c:pt>
                <c:pt idx="3">
                  <c:v>2465</c:v>
                </c:pt>
                <c:pt idx="4">
                  <c:v>2350</c:v>
                </c:pt>
                <c:pt idx="5">
                  <c:v>1628</c:v>
                </c:pt>
                <c:pt idx="6">
                  <c:v>965</c:v>
                </c:pt>
                <c:pt idx="7">
                  <c:v>292</c:v>
                </c:pt>
                <c:pt idx="8">
                  <c:v>259</c:v>
                </c:pt>
                <c:pt idx="9">
                  <c:v>2333</c:v>
                </c:pt>
                <c:pt idx="10">
                  <c:v>784</c:v>
                </c:pt>
                <c:pt idx="11">
                  <c:v>1847</c:v>
                </c:pt>
                <c:pt idx="12">
                  <c:v>2482</c:v>
                </c:pt>
              </c:numCache>
            </c:numRef>
          </c:val>
        </c:ser>
        <c:ser>
          <c:idx val="1"/>
          <c:order val="1"/>
          <c:tx>
            <c:strRef>
              <c:f>'Retail Analysis Chain Data'!$B$5</c:f>
              <c:strCache>
                <c:ptCount val="1"/>
                <c:pt idx="0">
                  <c:v>ITEM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'Retail Analysis Chain Data'!$C$3:$O$3</c:f>
              <c:strCache>
                <c:ptCount val="13"/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'Retail Analysis Chain Data'!$C$5:$O$5</c:f>
              <c:numCache>
                <c:formatCode>#,##0</c:formatCode>
                <c:ptCount val="13"/>
                <c:pt idx="1">
                  <c:v>191</c:v>
                </c:pt>
                <c:pt idx="2">
                  <c:v>320</c:v>
                </c:pt>
                <c:pt idx="3">
                  <c:v>931</c:v>
                </c:pt>
                <c:pt idx="4">
                  <c:v>458</c:v>
                </c:pt>
                <c:pt idx="5">
                  <c:v>628</c:v>
                </c:pt>
                <c:pt idx="6">
                  <c:v>555</c:v>
                </c:pt>
                <c:pt idx="7">
                  <c:v>229</c:v>
                </c:pt>
                <c:pt idx="8">
                  <c:v>150</c:v>
                </c:pt>
                <c:pt idx="9">
                  <c:v>453</c:v>
                </c:pt>
                <c:pt idx="10">
                  <c:v>577</c:v>
                </c:pt>
                <c:pt idx="11">
                  <c:v>201</c:v>
                </c:pt>
                <c:pt idx="12">
                  <c:v>452</c:v>
                </c:pt>
              </c:numCache>
            </c:numRef>
          </c:val>
        </c:ser>
        <c:ser>
          <c:idx val="2"/>
          <c:order val="2"/>
          <c:tx>
            <c:strRef>
              <c:f>'Retail Analysis Chain Data'!$B$6</c:f>
              <c:strCache>
                <c:ptCount val="1"/>
                <c:pt idx="0">
                  <c:v>ITEM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'Retail Analysis Chain Data'!$C$3:$O$3</c:f>
              <c:strCache>
                <c:ptCount val="13"/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'Retail Analysis Chain Data'!$C$6:$O$6</c:f>
              <c:numCache>
                <c:formatCode>#,##0</c:formatCode>
                <c:ptCount val="13"/>
                <c:pt idx="1">
                  <c:v>2220</c:v>
                </c:pt>
                <c:pt idx="2">
                  <c:v>1800</c:v>
                </c:pt>
                <c:pt idx="3">
                  <c:v>999</c:v>
                </c:pt>
                <c:pt idx="4">
                  <c:v>2150</c:v>
                </c:pt>
                <c:pt idx="5">
                  <c:v>1952</c:v>
                </c:pt>
                <c:pt idx="6">
                  <c:v>2722</c:v>
                </c:pt>
                <c:pt idx="7">
                  <c:v>1281</c:v>
                </c:pt>
                <c:pt idx="8">
                  <c:v>1639</c:v>
                </c:pt>
                <c:pt idx="9">
                  <c:v>2139</c:v>
                </c:pt>
                <c:pt idx="10">
                  <c:v>1801</c:v>
                </c:pt>
                <c:pt idx="11">
                  <c:v>1118</c:v>
                </c:pt>
                <c:pt idx="12">
                  <c:v>2604</c:v>
                </c:pt>
              </c:numCache>
            </c:numRef>
          </c:val>
        </c:ser>
        <c:ser>
          <c:idx val="3"/>
          <c:order val="3"/>
          <c:tx>
            <c:strRef>
              <c:f>'Retail Analysis Chain Data'!$B$7</c:f>
              <c:strCache>
                <c:ptCount val="1"/>
                <c:pt idx="0">
                  <c:v>ITEM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'Retail Analysis Chain Data'!$C$3:$O$3</c:f>
              <c:strCache>
                <c:ptCount val="13"/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'Retail Analysis Chain Data'!$C$7:$O$7</c:f>
              <c:numCache>
                <c:formatCode>#,##0</c:formatCode>
                <c:ptCount val="13"/>
                <c:pt idx="1">
                  <c:v>394</c:v>
                </c:pt>
                <c:pt idx="2">
                  <c:v>586</c:v>
                </c:pt>
                <c:pt idx="3">
                  <c:v>606</c:v>
                </c:pt>
                <c:pt idx="4">
                  <c:v>994</c:v>
                </c:pt>
                <c:pt idx="5">
                  <c:v>390</c:v>
                </c:pt>
                <c:pt idx="6">
                  <c:v>426</c:v>
                </c:pt>
                <c:pt idx="7">
                  <c:v>531</c:v>
                </c:pt>
                <c:pt idx="8">
                  <c:v>230</c:v>
                </c:pt>
                <c:pt idx="9">
                  <c:v>331</c:v>
                </c:pt>
                <c:pt idx="10">
                  <c:v>883</c:v>
                </c:pt>
                <c:pt idx="11">
                  <c:v>84</c:v>
                </c:pt>
                <c:pt idx="12">
                  <c:v>347</c:v>
                </c:pt>
              </c:numCache>
            </c:numRef>
          </c:val>
        </c:ser>
        <c:ser>
          <c:idx val="4"/>
          <c:order val="4"/>
          <c:tx>
            <c:strRef>
              <c:f>'Retail Analysis Chain Data'!$B$8</c:f>
              <c:strCache>
                <c:ptCount val="1"/>
                <c:pt idx="0">
                  <c:v>ITEM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'Retail Analysis Chain Data'!$C$3:$O$3</c:f>
              <c:strCache>
                <c:ptCount val="13"/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'Retail Analysis Chain Data'!$C$8:$O$8</c:f>
              <c:numCache>
                <c:formatCode>#,##0</c:formatCode>
                <c:ptCount val="13"/>
                <c:pt idx="1">
                  <c:v>2347</c:v>
                </c:pt>
                <c:pt idx="2">
                  <c:v>466</c:v>
                </c:pt>
                <c:pt idx="3">
                  <c:v>2323</c:v>
                </c:pt>
                <c:pt idx="4">
                  <c:v>2559</c:v>
                </c:pt>
                <c:pt idx="5">
                  <c:v>2822</c:v>
                </c:pt>
                <c:pt idx="6">
                  <c:v>836</c:v>
                </c:pt>
                <c:pt idx="7">
                  <c:v>2545</c:v>
                </c:pt>
                <c:pt idx="8">
                  <c:v>504</c:v>
                </c:pt>
                <c:pt idx="9">
                  <c:v>2396</c:v>
                </c:pt>
                <c:pt idx="10">
                  <c:v>1064</c:v>
                </c:pt>
                <c:pt idx="11">
                  <c:v>2295</c:v>
                </c:pt>
                <c:pt idx="12">
                  <c:v>2006</c:v>
                </c:pt>
              </c:numCache>
            </c:numRef>
          </c:val>
        </c:ser>
        <c:ser>
          <c:idx val="5"/>
          <c:order val="5"/>
          <c:tx>
            <c:strRef>
              <c:f>'Retail Analysis Chain Data'!$B$9</c:f>
              <c:strCache>
                <c:ptCount val="1"/>
                <c:pt idx="0">
                  <c:v>ITEM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'Retail Analysis Chain Data'!$C$3:$O$3</c:f>
              <c:strCache>
                <c:ptCount val="13"/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'Retail Analysis Chain Data'!$C$9:$O$9</c:f>
              <c:numCache>
                <c:formatCode>#,##0</c:formatCode>
                <c:ptCount val="13"/>
                <c:pt idx="1">
                  <c:v>2014</c:v>
                </c:pt>
                <c:pt idx="2">
                  <c:v>1869</c:v>
                </c:pt>
                <c:pt idx="3">
                  <c:v>2035</c:v>
                </c:pt>
                <c:pt idx="4">
                  <c:v>2344</c:v>
                </c:pt>
                <c:pt idx="5">
                  <c:v>1818</c:v>
                </c:pt>
                <c:pt idx="6">
                  <c:v>1601</c:v>
                </c:pt>
                <c:pt idx="7">
                  <c:v>2663</c:v>
                </c:pt>
                <c:pt idx="8">
                  <c:v>1750</c:v>
                </c:pt>
                <c:pt idx="9">
                  <c:v>944</c:v>
                </c:pt>
                <c:pt idx="10">
                  <c:v>2097</c:v>
                </c:pt>
                <c:pt idx="11">
                  <c:v>2755</c:v>
                </c:pt>
                <c:pt idx="12">
                  <c:v>2687</c:v>
                </c:pt>
              </c:numCache>
            </c:numRef>
          </c:val>
        </c:ser>
        <c:ser>
          <c:idx val="6"/>
          <c:order val="6"/>
          <c:tx>
            <c:strRef>
              <c:f>'Retail Analysis Chain Data'!$B$10</c:f>
              <c:strCache>
                <c:ptCount val="1"/>
                <c:pt idx="0">
                  <c:v>ITEM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'Retail Analysis Chain Data'!$C$3:$O$3</c:f>
              <c:strCache>
                <c:ptCount val="13"/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'Retail Analysis Chain Data'!$C$10:$O$10</c:f>
              <c:numCache>
                <c:formatCode>#,##0</c:formatCode>
                <c:ptCount val="13"/>
                <c:pt idx="1">
                  <c:v>2741</c:v>
                </c:pt>
                <c:pt idx="2">
                  <c:v>1490</c:v>
                </c:pt>
                <c:pt idx="3">
                  <c:v>2607</c:v>
                </c:pt>
                <c:pt idx="4">
                  <c:v>1077</c:v>
                </c:pt>
                <c:pt idx="5">
                  <c:v>357</c:v>
                </c:pt>
                <c:pt idx="6">
                  <c:v>2254</c:v>
                </c:pt>
                <c:pt idx="7">
                  <c:v>620</c:v>
                </c:pt>
                <c:pt idx="8">
                  <c:v>1308</c:v>
                </c:pt>
                <c:pt idx="9">
                  <c:v>1946</c:v>
                </c:pt>
                <c:pt idx="10">
                  <c:v>194</c:v>
                </c:pt>
                <c:pt idx="11">
                  <c:v>318</c:v>
                </c:pt>
                <c:pt idx="12">
                  <c:v>319</c:v>
                </c:pt>
              </c:numCache>
            </c:numRef>
          </c:val>
        </c:ser>
        <c:ser>
          <c:idx val="7"/>
          <c:order val="7"/>
          <c:tx>
            <c:strRef>
              <c:f>'Retail Analysis Chain Data'!$B$11</c:f>
              <c:strCache>
                <c:ptCount val="1"/>
                <c:pt idx="0">
                  <c:v>ITEM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'Retail Analysis Chain Data'!$C$3:$O$3</c:f>
              <c:strCache>
                <c:ptCount val="13"/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'Retail Analysis Chain Data'!$C$11:$O$11</c:f>
              <c:numCache>
                <c:formatCode>#,##0</c:formatCode>
                <c:ptCount val="13"/>
                <c:pt idx="1">
                  <c:v>821</c:v>
                </c:pt>
                <c:pt idx="2">
                  <c:v>2040</c:v>
                </c:pt>
                <c:pt idx="3">
                  <c:v>447</c:v>
                </c:pt>
                <c:pt idx="4">
                  <c:v>1002</c:v>
                </c:pt>
                <c:pt idx="5">
                  <c:v>1153</c:v>
                </c:pt>
                <c:pt idx="6">
                  <c:v>1457</c:v>
                </c:pt>
                <c:pt idx="7">
                  <c:v>157</c:v>
                </c:pt>
                <c:pt idx="8">
                  <c:v>379</c:v>
                </c:pt>
                <c:pt idx="9">
                  <c:v>384</c:v>
                </c:pt>
                <c:pt idx="10">
                  <c:v>703</c:v>
                </c:pt>
                <c:pt idx="11">
                  <c:v>250</c:v>
                </c:pt>
                <c:pt idx="12">
                  <c:v>675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1"/>
        <c:overlap val="100"/>
        <c:axId val="227365392"/>
        <c:axId val="227365952"/>
      </c:barChart>
      <c:catAx>
        <c:axId val="22736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charset="0"/>
                <a:ea typeface="Arial" charset="0"/>
                <a:cs typeface="Arial" charset="0"/>
              </a:defRPr>
            </a:pPr>
            <a:endParaRPr lang="pt-BR"/>
          </a:p>
        </c:txPr>
        <c:crossAx val="227365952"/>
        <c:crossesAt val="0"/>
        <c:auto val="1"/>
        <c:lblAlgn val="ctr"/>
        <c:lblOffset val="100"/>
        <c:noMultiLvlLbl val="0"/>
      </c:catAx>
      <c:valAx>
        <c:axId val="227365952"/>
        <c:scaling>
          <c:orientation val="minMax"/>
          <c:max val="1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charset="0"/>
                <a:ea typeface="Arial" charset="0"/>
                <a:cs typeface="Arial" charset="0"/>
              </a:defRPr>
            </a:pPr>
            <a:endParaRPr lang="pt-BR"/>
          </a:p>
        </c:txPr>
        <c:crossAx val="227365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charset="0"/>
              <a:ea typeface="Arial" charset="0"/>
              <a:cs typeface="Arial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>
      <a:outerShdw blurRad="50800" dist="38100" dir="5400000" algn="t" rotWithShape="0">
        <a:prstClr val="black">
          <a:alpha val="40000"/>
        </a:prstClr>
      </a:outerShdw>
    </a:effectLst>
  </c:spPr>
  <c:txPr>
    <a:bodyPr/>
    <a:lstStyle/>
    <a:p>
      <a:pPr>
        <a:defRPr sz="1000">
          <a:latin typeface="Arial" charset="0"/>
          <a:ea typeface="Arial" charset="0"/>
          <a:cs typeface="Arial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'Retail Analysis Chain Data'!$B$20</c:f>
              <c:strCache>
                <c:ptCount val="1"/>
                <c:pt idx="0">
                  <c:v>WIN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cat>
            <c:strRef>
              <c:f>'Retail Analysis Chain Data'!$C$19:$J$19</c:f>
              <c:strCache>
                <c:ptCount val="8"/>
                <c:pt idx="0">
                  <c:v>ITEM 1</c:v>
                </c:pt>
                <c:pt idx="1">
                  <c:v>ITEM 2</c:v>
                </c:pt>
                <c:pt idx="2">
                  <c:v>ITEM 3</c:v>
                </c:pt>
                <c:pt idx="3">
                  <c:v>ITEM 4</c:v>
                </c:pt>
                <c:pt idx="4">
                  <c:v>ITEM 5</c:v>
                </c:pt>
                <c:pt idx="5">
                  <c:v>ITEM 6</c:v>
                </c:pt>
                <c:pt idx="6">
                  <c:v>ITEM 7</c:v>
                </c:pt>
                <c:pt idx="7">
                  <c:v>ITEM 8</c:v>
                </c:pt>
              </c:strCache>
            </c:strRef>
          </c:cat>
          <c:val>
            <c:numRef>
              <c:f>'Retail Analysis Chain Data'!$C$20:$J$20</c:f>
              <c:numCache>
                <c:formatCode>0%</c:formatCode>
                <c:ptCount val="8"/>
                <c:pt idx="0">
                  <c:v>0.73</c:v>
                </c:pt>
                <c:pt idx="1">
                  <c:v>0.75</c:v>
                </c:pt>
                <c:pt idx="2">
                  <c:v>0.91</c:v>
                </c:pt>
                <c:pt idx="3">
                  <c:v>0.85</c:v>
                </c:pt>
                <c:pt idx="4">
                  <c:v>0.89</c:v>
                </c:pt>
                <c:pt idx="5">
                  <c:v>0.82</c:v>
                </c:pt>
                <c:pt idx="6">
                  <c:v>0.28000000000000003</c:v>
                </c:pt>
                <c:pt idx="7">
                  <c:v>0.84</c:v>
                </c:pt>
              </c:numCache>
            </c:numRef>
          </c:val>
        </c:ser>
        <c:ser>
          <c:idx val="1"/>
          <c:order val="1"/>
          <c:tx>
            <c:strRef>
              <c:f>'Retail Analysis Chain Data'!$B$21</c:f>
              <c:strCache>
                <c:ptCount val="1"/>
                <c:pt idx="0">
                  <c:v>LOSS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'Retail Analysis Chain Data'!$C$19:$J$19</c:f>
              <c:strCache>
                <c:ptCount val="8"/>
                <c:pt idx="0">
                  <c:v>ITEM 1</c:v>
                </c:pt>
                <c:pt idx="1">
                  <c:v>ITEM 2</c:v>
                </c:pt>
                <c:pt idx="2">
                  <c:v>ITEM 3</c:v>
                </c:pt>
                <c:pt idx="3">
                  <c:v>ITEM 4</c:v>
                </c:pt>
                <c:pt idx="4">
                  <c:v>ITEM 5</c:v>
                </c:pt>
                <c:pt idx="5">
                  <c:v>ITEM 6</c:v>
                </c:pt>
                <c:pt idx="6">
                  <c:v>ITEM 7</c:v>
                </c:pt>
                <c:pt idx="7">
                  <c:v>ITEM 8</c:v>
                </c:pt>
              </c:strCache>
            </c:strRef>
          </c:cat>
          <c:val>
            <c:numRef>
              <c:f>'Retail Analysis Chain Data'!$C$21:$J$21</c:f>
              <c:numCache>
                <c:formatCode>0%</c:formatCode>
                <c:ptCount val="8"/>
                <c:pt idx="0">
                  <c:v>0.27</c:v>
                </c:pt>
                <c:pt idx="1">
                  <c:v>0.25</c:v>
                </c:pt>
                <c:pt idx="2">
                  <c:v>8.9999999999999969E-2</c:v>
                </c:pt>
                <c:pt idx="3">
                  <c:v>0.15000000000000002</c:v>
                </c:pt>
                <c:pt idx="4">
                  <c:v>0.10999999999999999</c:v>
                </c:pt>
                <c:pt idx="5">
                  <c:v>0.18000000000000005</c:v>
                </c:pt>
                <c:pt idx="6">
                  <c:v>0.72</c:v>
                </c:pt>
                <c:pt idx="7">
                  <c:v>0.16000000000000003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7370432"/>
        <c:axId val="227370992"/>
      </c:areaChart>
      <c:catAx>
        <c:axId val="227370432"/>
        <c:scaling>
          <c:orientation val="minMax"/>
        </c:scaling>
        <c:delete val="0"/>
        <c:axPos val="b"/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charset="0"/>
                <a:ea typeface="Arial" charset="0"/>
                <a:cs typeface="Arial" charset="0"/>
              </a:defRPr>
            </a:pPr>
            <a:endParaRPr lang="pt-BR"/>
          </a:p>
        </c:txPr>
        <c:crossAx val="227370992"/>
        <c:crosses val="autoZero"/>
        <c:auto val="1"/>
        <c:lblAlgn val="ctr"/>
        <c:lblOffset val="100"/>
        <c:noMultiLvlLbl val="0"/>
      </c:catAx>
      <c:valAx>
        <c:axId val="2273709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cross"/>
        <c:minorTickMark val="in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charset="0"/>
                <a:ea typeface="Arial" charset="0"/>
                <a:cs typeface="Arial" charset="0"/>
              </a:defRPr>
            </a:pPr>
            <a:endParaRPr lang="pt-BR"/>
          </a:p>
        </c:txPr>
        <c:crossAx val="227370432"/>
        <c:crossesAt val="1"/>
        <c:crossBetween val="midCat"/>
        <c:minorUnit val="0.0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charset="0"/>
              <a:ea typeface="Arial" charset="0"/>
              <a:cs typeface="Arial" charset="0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>
      <a:outerShdw blurRad="50800" dist="38100" dir="5400000" algn="t" rotWithShape="0">
        <a:prstClr val="black">
          <a:alpha val="40000"/>
        </a:prstClr>
      </a:outerShdw>
    </a:effectLst>
  </c:spPr>
  <c:txPr>
    <a:bodyPr/>
    <a:lstStyle/>
    <a:p>
      <a:pPr>
        <a:defRPr>
          <a:latin typeface="Arial" charset="0"/>
          <a:ea typeface="Arial" charset="0"/>
          <a:cs typeface="Arial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'Retail Analysis Chain Data'!$M$15</c:f>
              <c:strCache>
                <c:ptCount val="1"/>
                <c:pt idx="0">
                  <c:v>DAYS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Arial" charset="0"/>
                    <a:ea typeface="Arial" charset="0"/>
                    <a:cs typeface="Arial" charset="0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'Retail Analysis Chain Data'!$N$14:$O$14</c:f>
              <c:strCache>
                <c:ptCount val="2"/>
                <c:pt idx="0">
                  <c:v>NEW</c:v>
                </c:pt>
                <c:pt idx="1">
                  <c:v>EXISTING</c:v>
                </c:pt>
              </c:strCache>
            </c:strRef>
          </c:cat>
          <c:val>
            <c:numRef>
              <c:f>'Retail Analysis Chain Data'!$N$15:$O$15</c:f>
              <c:numCache>
                <c:formatCode>0.0</c:formatCode>
                <c:ptCount val="2"/>
                <c:pt idx="0">
                  <c:v>8.1999999999999993</c:v>
                </c:pt>
                <c:pt idx="1">
                  <c:v>3</c:v>
                </c:pt>
              </c:numCache>
            </c:numRef>
          </c:val>
        </c:ser>
        <c:ser>
          <c:idx val="1"/>
          <c:order val="1"/>
          <c:tx>
            <c:strRef>
              <c:f>'Retail Analysis Chain Data'!$M$16</c:f>
              <c:strCache>
                <c:ptCount val="1"/>
                <c:pt idx="0">
                  <c:v>GOAL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Arial" charset="0"/>
                    <a:ea typeface="Arial" charset="0"/>
                    <a:cs typeface="Arial" charset="0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'Retail Analysis Chain Data'!$N$14:$O$14</c:f>
              <c:strCache>
                <c:ptCount val="2"/>
                <c:pt idx="0">
                  <c:v>NEW</c:v>
                </c:pt>
                <c:pt idx="1">
                  <c:v>EXISTING</c:v>
                </c:pt>
              </c:strCache>
            </c:strRef>
          </c:cat>
          <c:val>
            <c:numRef>
              <c:f>'Retail Analysis Chain Data'!$N$16:$O$16</c:f>
              <c:numCache>
                <c:formatCode>0.0</c:formatCode>
                <c:ptCount val="2"/>
                <c:pt idx="0">
                  <c:v>10</c:v>
                </c:pt>
                <c:pt idx="1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27853824"/>
        <c:axId val="227854384"/>
      </c:barChart>
      <c:catAx>
        <c:axId val="2278538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charset="0"/>
                <a:ea typeface="Arial" charset="0"/>
                <a:cs typeface="Arial" charset="0"/>
              </a:defRPr>
            </a:pPr>
            <a:endParaRPr lang="pt-BR"/>
          </a:p>
        </c:txPr>
        <c:crossAx val="227854384"/>
        <c:crosses val="autoZero"/>
        <c:auto val="1"/>
        <c:lblAlgn val="ctr"/>
        <c:lblOffset val="100"/>
        <c:noMultiLvlLbl val="0"/>
      </c:catAx>
      <c:valAx>
        <c:axId val="227854384"/>
        <c:scaling>
          <c:orientation val="minMax"/>
          <c:max val="14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in"/>
        <c:minorTickMark val="in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charset="0"/>
                <a:ea typeface="Arial" charset="0"/>
                <a:cs typeface="Arial" charset="0"/>
              </a:defRPr>
            </a:pPr>
            <a:endParaRPr lang="pt-BR"/>
          </a:p>
        </c:txPr>
        <c:crossAx val="22785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charset="0"/>
              <a:ea typeface="Arial" charset="0"/>
              <a:cs typeface="Arial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>
      <a:outerShdw blurRad="50800" dist="38100" dir="5400000" algn="t" rotWithShape="0">
        <a:prstClr val="black">
          <a:alpha val="40000"/>
        </a:prstClr>
      </a:outerShdw>
    </a:effectLst>
  </c:spPr>
  <c:txPr>
    <a:bodyPr rot="0" vert="horz"/>
    <a:lstStyle/>
    <a:p>
      <a:pPr>
        <a:defRPr>
          <a:latin typeface="Arial" charset="0"/>
          <a:ea typeface="Arial" charset="0"/>
          <a:cs typeface="Arial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'Retail Analysis Chain Data'!$C$14:$J$14</c:f>
              <c:strCache>
                <c:ptCount val="8"/>
                <c:pt idx="0">
                  <c:v>ITEM 1</c:v>
                </c:pt>
                <c:pt idx="1">
                  <c:v>ITEM 2</c:v>
                </c:pt>
                <c:pt idx="2">
                  <c:v>ITEM 3</c:v>
                </c:pt>
                <c:pt idx="3">
                  <c:v>ITEM 4</c:v>
                </c:pt>
                <c:pt idx="4">
                  <c:v>ITEM 5</c:v>
                </c:pt>
                <c:pt idx="5">
                  <c:v>ITEM 6</c:v>
                </c:pt>
                <c:pt idx="6">
                  <c:v>ITEM 7</c:v>
                </c:pt>
                <c:pt idx="7">
                  <c:v>ITEM 8</c:v>
                </c:pt>
              </c:strCache>
            </c:strRef>
          </c:cat>
          <c:val>
            <c:numRef>
              <c:f>'Retail Analysis Chain Data'!$C$16:$J$16</c:f>
              <c:numCache>
                <c:formatCode>0%</c:formatCode>
                <c:ptCount val="8"/>
                <c:pt idx="0">
                  <c:v>0.1488122792057498</c:v>
                </c:pt>
                <c:pt idx="1">
                  <c:v>4.1783408454135702E-2</c:v>
                </c:pt>
                <c:pt idx="2">
                  <c:v>0.18211718845169936</c:v>
                </c:pt>
                <c:pt idx="3">
                  <c:v>4.7119015714459742E-2</c:v>
                </c:pt>
                <c:pt idx="4">
                  <c:v>0.17998944248182888</c:v>
                </c:pt>
                <c:pt idx="5">
                  <c:v>0.19959394160880334</c:v>
                </c:pt>
                <c:pt idx="6">
                  <c:v>0.12369350712632476</c:v>
                </c:pt>
                <c:pt idx="7">
                  <c:v>7.6891216956998423E-2</c:v>
                </c:pt>
              </c:numCache>
            </c:numRef>
          </c:val>
        </c:ser>
        <c:ser>
          <c:idx val="1"/>
          <c:order val="1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  <a:sp3d/>
            </c:spPr>
          </c:dPt>
          <c:cat>
            <c:strRef>
              <c:f>'Retail Analysis Chain Data'!$C$14:$J$14</c:f>
              <c:strCache>
                <c:ptCount val="8"/>
                <c:pt idx="0">
                  <c:v>ITEM 1</c:v>
                </c:pt>
                <c:pt idx="1">
                  <c:v>ITEM 2</c:v>
                </c:pt>
                <c:pt idx="2">
                  <c:v>ITEM 3</c:v>
                </c:pt>
                <c:pt idx="3">
                  <c:v>ITEM 4</c:v>
                </c:pt>
                <c:pt idx="4">
                  <c:v>ITEM 5</c:v>
                </c:pt>
                <c:pt idx="5">
                  <c:v>ITEM 6</c:v>
                </c:pt>
                <c:pt idx="6">
                  <c:v>ITEM 7</c:v>
                </c:pt>
                <c:pt idx="7">
                  <c:v>ITEM 8</c:v>
                </c:pt>
              </c:strCache>
            </c:strRef>
          </c:cat>
          <c:val>
            <c:numRef>
              <c:f>'Retail Analysis Chain Data'!$C$16:$J$16</c:f>
              <c:numCache>
                <c:formatCode>0%</c:formatCode>
                <c:ptCount val="8"/>
                <c:pt idx="0">
                  <c:v>0.1488122792057498</c:v>
                </c:pt>
                <c:pt idx="1">
                  <c:v>4.1783408454135702E-2</c:v>
                </c:pt>
                <c:pt idx="2">
                  <c:v>0.18211718845169936</c:v>
                </c:pt>
                <c:pt idx="3">
                  <c:v>4.7119015714459742E-2</c:v>
                </c:pt>
                <c:pt idx="4">
                  <c:v>0.17998944248182888</c:v>
                </c:pt>
                <c:pt idx="5">
                  <c:v>0.19959394160880334</c:v>
                </c:pt>
                <c:pt idx="6">
                  <c:v>0.12369350712632476</c:v>
                </c:pt>
                <c:pt idx="7">
                  <c:v>7.6891216956998423E-2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5400000" algn="t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'Retail Analysis Chain Data'!$D$24</c:f>
              <c:strCache>
                <c:ptCount val="1"/>
                <c:pt idx="0">
                  <c:v>Q1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'Retail Analysis Chain Data'!$B$25:$B$32</c:f>
              <c:strCache>
                <c:ptCount val="8"/>
                <c:pt idx="0">
                  <c:v>REP 1</c:v>
                </c:pt>
                <c:pt idx="1">
                  <c:v>REP 2</c:v>
                </c:pt>
                <c:pt idx="2">
                  <c:v>REP 3</c:v>
                </c:pt>
                <c:pt idx="3">
                  <c:v>REP 4</c:v>
                </c:pt>
                <c:pt idx="4">
                  <c:v>REP 5</c:v>
                </c:pt>
                <c:pt idx="5">
                  <c:v>REP 6</c:v>
                </c:pt>
                <c:pt idx="6">
                  <c:v>REP 7</c:v>
                </c:pt>
                <c:pt idx="7">
                  <c:v>REP 8</c:v>
                </c:pt>
              </c:strCache>
            </c:strRef>
          </c:cat>
          <c:val>
            <c:numRef>
              <c:f>'Retail Analysis Chain Data'!$D$25:$D$32</c:f>
              <c:numCache>
                <c:formatCode>#,##0</c:formatCode>
                <c:ptCount val="8"/>
                <c:pt idx="0">
                  <c:v>5384</c:v>
                </c:pt>
                <c:pt idx="1">
                  <c:v>1442</c:v>
                </c:pt>
                <c:pt idx="2">
                  <c:v>5019</c:v>
                </c:pt>
                <c:pt idx="3">
                  <c:v>1586</c:v>
                </c:pt>
                <c:pt idx="4">
                  <c:v>5136</c:v>
                </c:pt>
                <c:pt idx="5">
                  <c:v>5918</c:v>
                </c:pt>
                <c:pt idx="6">
                  <c:v>6838</c:v>
                </c:pt>
                <c:pt idx="7">
                  <c:v>3308</c:v>
                </c:pt>
              </c:numCache>
            </c:numRef>
          </c:val>
        </c:ser>
        <c:ser>
          <c:idx val="2"/>
          <c:order val="2"/>
          <c:tx>
            <c:strRef>
              <c:f>'Retail Analysis Chain Data'!$E$24</c:f>
              <c:strCache>
                <c:ptCount val="1"/>
                <c:pt idx="0">
                  <c:v>Q2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'Retail Analysis Chain Data'!$B$25:$B$32</c:f>
              <c:strCache>
                <c:ptCount val="8"/>
                <c:pt idx="0">
                  <c:v>REP 1</c:v>
                </c:pt>
                <c:pt idx="1">
                  <c:v>REP 2</c:v>
                </c:pt>
                <c:pt idx="2">
                  <c:v>REP 3</c:v>
                </c:pt>
                <c:pt idx="3">
                  <c:v>REP 4</c:v>
                </c:pt>
                <c:pt idx="4">
                  <c:v>REP 5</c:v>
                </c:pt>
                <c:pt idx="5">
                  <c:v>REP 6</c:v>
                </c:pt>
                <c:pt idx="6">
                  <c:v>REP 7</c:v>
                </c:pt>
                <c:pt idx="7">
                  <c:v>REP 8</c:v>
                </c:pt>
              </c:strCache>
            </c:strRef>
          </c:cat>
          <c:val>
            <c:numRef>
              <c:f>'Retail Analysis Chain Data'!$E$25:$E$32</c:f>
              <c:numCache>
                <c:formatCode>#,##0</c:formatCode>
                <c:ptCount val="8"/>
                <c:pt idx="0">
                  <c:v>4943</c:v>
                </c:pt>
                <c:pt idx="1">
                  <c:v>1641</c:v>
                </c:pt>
                <c:pt idx="2">
                  <c:v>6824</c:v>
                </c:pt>
                <c:pt idx="3">
                  <c:v>1810</c:v>
                </c:pt>
                <c:pt idx="4">
                  <c:v>6217</c:v>
                </c:pt>
                <c:pt idx="5">
                  <c:v>5763</c:v>
                </c:pt>
                <c:pt idx="6">
                  <c:v>3688</c:v>
                </c:pt>
                <c:pt idx="7">
                  <c:v>3612</c:v>
                </c:pt>
              </c:numCache>
            </c:numRef>
          </c:val>
        </c:ser>
        <c:ser>
          <c:idx val="3"/>
          <c:order val="3"/>
          <c:tx>
            <c:strRef>
              <c:f>'Retail Analysis Chain Data'!$F$24</c:f>
              <c:strCache>
                <c:ptCount val="1"/>
                <c:pt idx="0">
                  <c:v>Q3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'Retail Analysis Chain Data'!$B$25:$B$32</c:f>
              <c:strCache>
                <c:ptCount val="8"/>
                <c:pt idx="0">
                  <c:v>REP 1</c:v>
                </c:pt>
                <c:pt idx="1">
                  <c:v>REP 2</c:v>
                </c:pt>
                <c:pt idx="2">
                  <c:v>REP 3</c:v>
                </c:pt>
                <c:pt idx="3">
                  <c:v>REP 4</c:v>
                </c:pt>
                <c:pt idx="4">
                  <c:v>REP 5</c:v>
                </c:pt>
                <c:pt idx="5">
                  <c:v>REP 6</c:v>
                </c:pt>
                <c:pt idx="6">
                  <c:v>REP 7</c:v>
                </c:pt>
                <c:pt idx="7">
                  <c:v>REP 8</c:v>
                </c:pt>
              </c:strCache>
            </c:strRef>
          </c:cat>
          <c:val>
            <c:numRef>
              <c:f>'Retail Analysis Chain Data'!$F$25:$F$32</c:f>
              <c:numCache>
                <c:formatCode>#,##0</c:formatCode>
                <c:ptCount val="8"/>
                <c:pt idx="0">
                  <c:v>2884</c:v>
                </c:pt>
                <c:pt idx="1">
                  <c:v>832</c:v>
                </c:pt>
                <c:pt idx="2">
                  <c:v>5059</c:v>
                </c:pt>
                <c:pt idx="3">
                  <c:v>1092</c:v>
                </c:pt>
                <c:pt idx="4">
                  <c:v>5445</c:v>
                </c:pt>
                <c:pt idx="5">
                  <c:v>5357</c:v>
                </c:pt>
                <c:pt idx="6">
                  <c:v>3874</c:v>
                </c:pt>
                <c:pt idx="7">
                  <c:v>920</c:v>
                </c:pt>
              </c:numCache>
            </c:numRef>
          </c:val>
        </c:ser>
        <c:ser>
          <c:idx val="4"/>
          <c:order val="4"/>
          <c:tx>
            <c:strRef>
              <c:f>'Retail Analysis Chain Data'!$G$24</c:f>
              <c:strCache>
                <c:ptCount val="1"/>
                <c:pt idx="0">
                  <c:v>Q4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'Retail Analysis Chain Data'!$B$25:$B$32</c:f>
              <c:strCache>
                <c:ptCount val="8"/>
                <c:pt idx="0">
                  <c:v>REP 1</c:v>
                </c:pt>
                <c:pt idx="1">
                  <c:v>REP 2</c:v>
                </c:pt>
                <c:pt idx="2">
                  <c:v>REP 3</c:v>
                </c:pt>
                <c:pt idx="3">
                  <c:v>REP 4</c:v>
                </c:pt>
                <c:pt idx="4">
                  <c:v>REP 5</c:v>
                </c:pt>
                <c:pt idx="5">
                  <c:v>REP 6</c:v>
                </c:pt>
                <c:pt idx="6">
                  <c:v>REP 7</c:v>
                </c:pt>
                <c:pt idx="7">
                  <c:v>REP 8</c:v>
                </c:pt>
              </c:strCache>
            </c:strRef>
          </c:cat>
          <c:val>
            <c:numRef>
              <c:f>'Retail Analysis Chain Data'!$G$25:$G$32</c:f>
              <c:numCache>
                <c:formatCode>#,##0</c:formatCode>
                <c:ptCount val="8"/>
                <c:pt idx="0">
                  <c:v>5113</c:v>
                </c:pt>
                <c:pt idx="1">
                  <c:v>1230</c:v>
                </c:pt>
                <c:pt idx="2">
                  <c:v>5523</c:v>
                </c:pt>
                <c:pt idx="3">
                  <c:v>1314</c:v>
                </c:pt>
                <c:pt idx="4">
                  <c:v>5365</c:v>
                </c:pt>
                <c:pt idx="5">
                  <c:v>7539</c:v>
                </c:pt>
                <c:pt idx="6">
                  <c:v>831</c:v>
                </c:pt>
                <c:pt idx="7">
                  <c:v>1628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3"/>
        <c:axId val="228144704"/>
        <c:axId val="22814526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'Retail Analysis Chain Data'!$C$24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'Retail Analysis Chain Data'!$B$25:$B$32</c15:sqref>
                        </c15:formulaRef>
                      </c:ext>
                    </c:extLst>
                    <c:strCache>
                      <c:ptCount val="8"/>
                      <c:pt idx="0">
                        <c:v>REP 1</c:v>
                      </c:pt>
                      <c:pt idx="1">
                        <c:v>REP 2</c:v>
                      </c:pt>
                      <c:pt idx="2">
                        <c:v>REP 3</c:v>
                      </c:pt>
                      <c:pt idx="3">
                        <c:v>REP 4</c:v>
                      </c:pt>
                      <c:pt idx="4">
                        <c:v>REP 5</c:v>
                      </c:pt>
                      <c:pt idx="5">
                        <c:v>REP 6</c:v>
                      </c:pt>
                      <c:pt idx="6">
                        <c:v>REP 7</c:v>
                      </c:pt>
                      <c:pt idx="7">
                        <c:v>REP 8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'Retail Analysis Chain Data'!$C$25:$C$32</c15:sqref>
                        </c15:formulaRef>
                      </c:ext>
                    </c:extLst>
                    <c:numCache>
                      <c:formatCode>General</c:formatCode>
                      <c:ptCount val="8"/>
                    </c:numCache>
                  </c:numRef>
                </c:val>
              </c15:ser>
            </c15:filteredBarSeries>
          </c:ext>
        </c:extLst>
      </c:barChart>
      <c:catAx>
        <c:axId val="22814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8145264"/>
        <c:crosses val="autoZero"/>
        <c:auto val="1"/>
        <c:lblAlgn val="ctr"/>
        <c:lblOffset val="100"/>
        <c:noMultiLvlLbl val="0"/>
      </c:catAx>
      <c:valAx>
        <c:axId val="228145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814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>
      <a:outerShdw blurRad="50800" dist="38100" dir="5400000" algn="t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3"/>
            <c:invertIfNegative val="0"/>
            <c:bubble3D val="0"/>
            <c:spPr>
              <a:solidFill>
                <a:schemeClr val="bg2">
                  <a:lumMod val="75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'Retail Analysis Chain Data'!$I$24:$L$24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'Retail Analysis Chain Data'!$I$25:$L$25</c:f>
              <c:numCache>
                <c:formatCode>#,##0</c:formatCode>
                <c:ptCount val="4"/>
                <c:pt idx="0">
                  <c:v>5384</c:v>
                </c:pt>
                <c:pt idx="1">
                  <c:v>4943</c:v>
                </c:pt>
                <c:pt idx="2">
                  <c:v>2884</c:v>
                </c:pt>
                <c:pt idx="3">
                  <c:v>5113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-10"/>
        <c:axId val="228148064"/>
        <c:axId val="228148624"/>
      </c:barChart>
      <c:catAx>
        <c:axId val="2281480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8148624"/>
        <c:crosses val="autoZero"/>
        <c:auto val="1"/>
        <c:lblAlgn val="ctr"/>
        <c:lblOffset val="100"/>
        <c:noMultiLvlLbl val="0"/>
      </c:catAx>
      <c:valAx>
        <c:axId val="2281486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28148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>
      <a:outerShdw blurRad="50800" dist="38100" dir="5400000" algn="t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4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hyperlink" Target="https://www.smartsheet.com/try-it?trp=8673&amp;lpa=retail+analysis+dashboard+template&amp;lx=FhMOLwmv6G8RaaSSiSry1g&amp;utm_source=integrated+content&amp;utm_campaign=/sample-dashboard-templates-roundup&amp;utm_medium=retail+analysis+dashboard+template" TargetMode="External"/><Relationship Id="rId7" Type="http://schemas.openxmlformats.org/officeDocument/2006/relationships/chart" Target="../charts/chart5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108325</xdr:rowOff>
    </xdr:from>
    <xdr:to>
      <xdr:col>14</xdr:col>
      <xdr:colOff>812800</xdr:colOff>
      <xdr:row>3</xdr:row>
      <xdr:rowOff>4680325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215900</xdr:colOff>
      <xdr:row>5</xdr:row>
      <xdr:rowOff>139700</xdr:rowOff>
    </xdr:from>
    <xdr:to>
      <xdr:col>21</xdr:col>
      <xdr:colOff>762000</xdr:colOff>
      <xdr:row>6</xdr:row>
      <xdr:rowOff>50800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12700</xdr:rowOff>
    </xdr:from>
    <xdr:to>
      <xdr:col>23</xdr:col>
      <xdr:colOff>0</xdr:colOff>
      <xdr:row>0</xdr:row>
      <xdr:rowOff>1388782</xdr:rowOff>
    </xdr:to>
    <xdr:pic>
      <xdr:nvPicPr>
        <xdr:cNvPr id="2" name="Picture 1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2700"/>
          <a:ext cx="16954500" cy="137608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</xdr:row>
      <xdr:rowOff>152400</xdr:rowOff>
    </xdr:from>
    <xdr:to>
      <xdr:col>6</xdr:col>
      <xdr:colOff>800100</xdr:colOff>
      <xdr:row>5</xdr:row>
      <xdr:rowOff>3581400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3</xdr:row>
      <xdr:rowOff>108325</xdr:rowOff>
    </xdr:from>
    <xdr:to>
      <xdr:col>22</xdr:col>
      <xdr:colOff>0</xdr:colOff>
      <xdr:row>3</xdr:row>
      <xdr:rowOff>4680325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215900</xdr:colOff>
      <xdr:row>8</xdr:row>
      <xdr:rowOff>108325</xdr:rowOff>
    </xdr:from>
    <xdr:to>
      <xdr:col>14</xdr:col>
      <xdr:colOff>812800</xdr:colOff>
      <xdr:row>8</xdr:row>
      <xdr:rowOff>3948805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12700</xdr:colOff>
      <xdr:row>8</xdr:row>
      <xdr:rowOff>114300</xdr:rowOff>
    </xdr:from>
    <xdr:to>
      <xdr:col>21</xdr:col>
      <xdr:colOff>812800</xdr:colOff>
      <xdr:row>8</xdr:row>
      <xdr:rowOff>3954780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Slipstream">
      <a:dk1>
        <a:sysClr val="windowText" lastClr="000000"/>
      </a:dk1>
      <a:lt1>
        <a:sysClr val="window" lastClr="FFFFFF"/>
      </a:lt1>
      <a:dk2>
        <a:srgbClr val="212745"/>
      </a:dk2>
      <a:lt2>
        <a:srgbClr val="B4DCFA"/>
      </a:lt2>
      <a:accent1>
        <a:srgbClr val="4E67C8"/>
      </a:accent1>
      <a:accent2>
        <a:srgbClr val="5ECCF3"/>
      </a:accent2>
      <a:accent3>
        <a:srgbClr val="A7EA52"/>
      </a:accent3>
      <a:accent4>
        <a:srgbClr val="5DCEAF"/>
      </a:accent4>
      <a:accent5>
        <a:srgbClr val="FF8021"/>
      </a:accent5>
      <a:accent6>
        <a:srgbClr val="F14124"/>
      </a:accent6>
      <a:hlink>
        <a:srgbClr val="56C7AA"/>
      </a:hlink>
      <a:folHlink>
        <a:srgbClr val="59A8D1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0070C0"/>
  </sheetPr>
  <dimension ref="A1:W10"/>
  <sheetViews>
    <sheetView showGridLines="0" tabSelected="1" workbookViewId="0">
      <pane ySplit="1" topLeftCell="A2" activePane="bottomLeft" state="frozen"/>
      <selection pane="bottomLeft" activeCell="X6" sqref="X6"/>
    </sheetView>
  </sheetViews>
  <sheetFormatPr defaultColWidth="10.796875" defaultRowHeight="15.6" x14ac:dyDescent="0.3"/>
  <cols>
    <col min="1" max="1" width="3" style="14" customWidth="1"/>
    <col min="2" max="3" width="10.796875" style="14"/>
    <col min="4" max="7" width="12" style="14" customWidth="1"/>
    <col min="8" max="8" width="3" style="14" customWidth="1"/>
    <col min="9" max="15" width="10.796875" style="14"/>
    <col min="16" max="16" width="3" style="14" customWidth="1"/>
    <col min="17" max="22" width="10.796875" style="14"/>
    <col min="23" max="23" width="3" style="14" customWidth="1"/>
    <col min="24" max="16384" width="10.796875" style="14"/>
  </cols>
  <sheetData>
    <row r="1" spans="1:23" ht="109.95" customHeight="1" x14ac:dyDescent="0.3">
      <c r="A1" s="25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</row>
    <row r="2" spans="1:23" s="15" customFormat="1" ht="31.95" customHeight="1" x14ac:dyDescent="0.45">
      <c r="A2" s="23"/>
      <c r="B2" s="30" t="s">
        <v>36</v>
      </c>
      <c r="C2" s="30"/>
      <c r="D2" s="30"/>
      <c r="E2" s="30"/>
      <c r="F2" s="30"/>
      <c r="G2" s="30"/>
      <c r="H2" s="30"/>
      <c r="I2" s="30"/>
      <c r="J2" s="30"/>
      <c r="K2" s="24"/>
      <c r="L2" s="24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</row>
    <row r="3" spans="1:23" ht="24" customHeight="1" x14ac:dyDescent="0.3">
      <c r="A3" s="25"/>
      <c r="B3" s="29" t="s">
        <v>31</v>
      </c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5"/>
      <c r="Q3" s="29" t="s">
        <v>30</v>
      </c>
      <c r="R3" s="29"/>
      <c r="S3" s="29"/>
      <c r="T3" s="29"/>
      <c r="U3" s="29"/>
      <c r="V3" s="29"/>
      <c r="W3" s="25"/>
    </row>
    <row r="4" spans="1:23" ht="382.95" customHeight="1" x14ac:dyDescent="0.3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</row>
    <row r="5" spans="1:23" ht="24" customHeight="1" x14ac:dyDescent="0.3">
      <c r="A5" s="25"/>
      <c r="B5" s="29" t="s">
        <v>35</v>
      </c>
      <c r="C5" s="29"/>
      <c r="D5" s="29"/>
      <c r="E5" s="29"/>
      <c r="F5" s="29"/>
      <c r="G5" s="29"/>
      <c r="H5" s="25"/>
      <c r="I5" s="29" t="s">
        <v>27</v>
      </c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5"/>
    </row>
    <row r="6" spans="1:23" ht="286.95" customHeight="1" x14ac:dyDescent="0.3">
      <c r="A6" s="25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</row>
    <row r="7" spans="1:23" x14ac:dyDescent="0.3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</row>
    <row r="8" spans="1:23" ht="24" customHeight="1" x14ac:dyDescent="0.3">
      <c r="A8" s="25"/>
      <c r="B8" s="29" t="s">
        <v>52</v>
      </c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5"/>
      <c r="Q8" s="29" t="s">
        <v>53</v>
      </c>
      <c r="R8" s="29"/>
      <c r="S8" s="29"/>
      <c r="T8" s="29"/>
      <c r="U8" s="29"/>
      <c r="V8" s="29"/>
      <c r="W8" s="25"/>
    </row>
    <row r="9" spans="1:23" ht="319.05" customHeight="1" x14ac:dyDescent="0.3">
      <c r="A9" s="25"/>
      <c r="B9" s="25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</row>
    <row r="10" spans="1:23" x14ac:dyDescent="0.3">
      <c r="A10" s="25"/>
      <c r="B10" s="25"/>
      <c r="C10" s="25"/>
      <c r="D10" s="25"/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</row>
  </sheetData>
  <mergeCells count="7">
    <mergeCell ref="Q3:V3"/>
    <mergeCell ref="B8:O8"/>
    <mergeCell ref="Q8:V8"/>
    <mergeCell ref="B2:J2"/>
    <mergeCell ref="B3:O3"/>
    <mergeCell ref="B5:G5"/>
    <mergeCell ref="I5:V5"/>
  </mergeCells>
  <pageMargins left="0.7" right="0.7" top="0.75" bottom="0.75" header="0.3" footer="0.3"/>
  <pageSetup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00B0F0"/>
  </sheetPr>
  <dimension ref="B1:T34"/>
  <sheetViews>
    <sheetView showGridLines="0" workbookViewId="0">
      <selection activeCell="I24" sqref="I24"/>
    </sheetView>
  </sheetViews>
  <sheetFormatPr defaultColWidth="11.19921875" defaultRowHeight="15.6" x14ac:dyDescent="0.3"/>
  <cols>
    <col min="1" max="1" width="3" customWidth="1"/>
    <col min="2" max="2" width="14.796875" style="4" customWidth="1"/>
    <col min="3" max="15" width="13.19921875" customWidth="1"/>
  </cols>
  <sheetData>
    <row r="1" spans="2:20" s="15" customFormat="1" ht="31.95" customHeight="1" x14ac:dyDescent="0.45">
      <c r="B1" s="34" t="s">
        <v>37</v>
      </c>
      <c r="C1" s="34"/>
      <c r="D1" s="34"/>
      <c r="E1" s="34"/>
      <c r="F1" s="34"/>
      <c r="G1" s="34"/>
      <c r="H1" s="34"/>
      <c r="I1" s="34"/>
      <c r="J1" s="34"/>
      <c r="K1" s="16"/>
      <c r="L1" s="16"/>
    </row>
    <row r="2" spans="2:20" ht="31.95" customHeight="1" x14ac:dyDescent="0.3">
      <c r="B2" s="31" t="s">
        <v>33</v>
      </c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1"/>
      <c r="Q2" s="1"/>
      <c r="R2" s="1"/>
      <c r="S2" s="1"/>
      <c r="T2" s="1"/>
    </row>
    <row r="3" spans="2:20" ht="24" customHeight="1" x14ac:dyDescent="0.3">
      <c r="B3" s="32" t="s">
        <v>12</v>
      </c>
      <c r="C3" s="32"/>
      <c r="D3" s="2" t="s">
        <v>0</v>
      </c>
      <c r="E3" s="2" t="s">
        <v>1</v>
      </c>
      <c r="F3" s="2" t="s">
        <v>2</v>
      </c>
      <c r="G3" s="2" t="s">
        <v>3</v>
      </c>
      <c r="H3" s="2" t="s">
        <v>4</v>
      </c>
      <c r="I3" s="2" t="s">
        <v>5</v>
      </c>
      <c r="J3" s="2" t="s">
        <v>6</v>
      </c>
      <c r="K3" s="2" t="s">
        <v>7</v>
      </c>
      <c r="L3" s="2" t="s">
        <v>8</v>
      </c>
      <c r="M3" s="2" t="s">
        <v>9</v>
      </c>
      <c r="N3" s="2" t="s">
        <v>10</v>
      </c>
      <c r="O3" s="2" t="s">
        <v>11</v>
      </c>
      <c r="P3" s="20" t="s">
        <v>51</v>
      </c>
      <c r="Q3" s="1"/>
      <c r="R3" s="1"/>
      <c r="S3" s="1"/>
      <c r="T3" s="1"/>
    </row>
    <row r="4" spans="2:20" x14ac:dyDescent="0.3">
      <c r="B4" s="33" t="s">
        <v>13</v>
      </c>
      <c r="C4" s="33"/>
      <c r="D4" s="18">
        <v>472</v>
      </c>
      <c r="E4" s="18">
        <v>2447</v>
      </c>
      <c r="F4" s="18">
        <v>2465</v>
      </c>
      <c r="G4" s="18">
        <v>2350</v>
      </c>
      <c r="H4" s="18">
        <v>1628</v>
      </c>
      <c r="I4" s="18">
        <v>965</v>
      </c>
      <c r="J4" s="18">
        <v>292</v>
      </c>
      <c r="K4" s="18">
        <v>259</v>
      </c>
      <c r="L4" s="18">
        <v>2333</v>
      </c>
      <c r="M4" s="18">
        <v>784</v>
      </c>
      <c r="N4" s="18">
        <v>1847</v>
      </c>
      <c r="O4" s="18">
        <v>2482</v>
      </c>
      <c r="P4" s="21">
        <f>SUM(D4:O4)</f>
        <v>18324</v>
      </c>
      <c r="Q4" s="1"/>
      <c r="R4" s="1"/>
      <c r="S4" s="1"/>
      <c r="T4" s="1"/>
    </row>
    <row r="5" spans="2:20" x14ac:dyDescent="0.3">
      <c r="B5" s="33" t="s">
        <v>14</v>
      </c>
      <c r="C5" s="33"/>
      <c r="D5" s="18">
        <v>191</v>
      </c>
      <c r="E5" s="18">
        <v>320</v>
      </c>
      <c r="F5" s="18">
        <v>931</v>
      </c>
      <c r="G5" s="18">
        <v>458</v>
      </c>
      <c r="H5" s="18">
        <v>628</v>
      </c>
      <c r="I5" s="18">
        <v>555</v>
      </c>
      <c r="J5" s="18">
        <v>229</v>
      </c>
      <c r="K5" s="18">
        <v>150</v>
      </c>
      <c r="L5" s="18">
        <v>453</v>
      </c>
      <c r="M5" s="18">
        <v>577</v>
      </c>
      <c r="N5" s="18">
        <v>201</v>
      </c>
      <c r="O5" s="18">
        <v>452</v>
      </c>
      <c r="P5" s="21">
        <f t="shared" ref="P5:P11" si="0">SUM(D5:O5)</f>
        <v>5145</v>
      </c>
      <c r="Q5" s="1"/>
      <c r="R5" s="1"/>
      <c r="S5" s="1"/>
      <c r="T5" s="1"/>
    </row>
    <row r="6" spans="2:20" x14ac:dyDescent="0.3">
      <c r="B6" s="33" t="s">
        <v>15</v>
      </c>
      <c r="C6" s="33"/>
      <c r="D6" s="18">
        <v>2220</v>
      </c>
      <c r="E6" s="18">
        <v>1800</v>
      </c>
      <c r="F6" s="18">
        <v>999</v>
      </c>
      <c r="G6" s="18">
        <v>2150</v>
      </c>
      <c r="H6" s="18">
        <v>1952</v>
      </c>
      <c r="I6" s="18">
        <v>2722</v>
      </c>
      <c r="J6" s="18">
        <v>1281</v>
      </c>
      <c r="K6" s="18">
        <v>1639</v>
      </c>
      <c r="L6" s="18">
        <v>2139</v>
      </c>
      <c r="M6" s="18">
        <v>1801</v>
      </c>
      <c r="N6" s="18">
        <v>1118</v>
      </c>
      <c r="O6" s="18">
        <v>2604</v>
      </c>
      <c r="P6" s="21">
        <f t="shared" si="0"/>
        <v>22425</v>
      </c>
    </row>
    <row r="7" spans="2:20" x14ac:dyDescent="0.3">
      <c r="B7" s="33" t="s">
        <v>16</v>
      </c>
      <c r="C7" s="33"/>
      <c r="D7" s="18">
        <v>394</v>
      </c>
      <c r="E7" s="18">
        <v>586</v>
      </c>
      <c r="F7" s="18">
        <v>606</v>
      </c>
      <c r="G7" s="18">
        <v>994</v>
      </c>
      <c r="H7" s="18">
        <v>390</v>
      </c>
      <c r="I7" s="18">
        <v>426</v>
      </c>
      <c r="J7" s="18">
        <v>531</v>
      </c>
      <c r="K7" s="18">
        <v>230</v>
      </c>
      <c r="L7" s="18">
        <v>331</v>
      </c>
      <c r="M7" s="18">
        <v>883</v>
      </c>
      <c r="N7" s="18">
        <v>84</v>
      </c>
      <c r="O7" s="18">
        <v>347</v>
      </c>
      <c r="P7" s="21">
        <f t="shared" si="0"/>
        <v>5802</v>
      </c>
    </row>
    <row r="8" spans="2:20" x14ac:dyDescent="0.3">
      <c r="B8" s="33" t="s">
        <v>17</v>
      </c>
      <c r="C8" s="33"/>
      <c r="D8" s="18">
        <v>2347</v>
      </c>
      <c r="E8" s="18">
        <v>466</v>
      </c>
      <c r="F8" s="18">
        <v>2323</v>
      </c>
      <c r="G8" s="18">
        <v>2559</v>
      </c>
      <c r="H8" s="18">
        <v>2822</v>
      </c>
      <c r="I8" s="18">
        <v>836</v>
      </c>
      <c r="J8" s="18">
        <v>2545</v>
      </c>
      <c r="K8" s="18">
        <v>504</v>
      </c>
      <c r="L8" s="18">
        <v>2396</v>
      </c>
      <c r="M8" s="18">
        <v>1064</v>
      </c>
      <c r="N8" s="18">
        <v>2295</v>
      </c>
      <c r="O8" s="18">
        <v>2006</v>
      </c>
      <c r="P8" s="21">
        <f t="shared" si="0"/>
        <v>22163</v>
      </c>
    </row>
    <row r="9" spans="2:20" x14ac:dyDescent="0.3">
      <c r="B9" s="33" t="s">
        <v>18</v>
      </c>
      <c r="C9" s="33"/>
      <c r="D9" s="18">
        <v>2014</v>
      </c>
      <c r="E9" s="18">
        <v>1869</v>
      </c>
      <c r="F9" s="18">
        <v>2035</v>
      </c>
      <c r="G9" s="18">
        <v>2344</v>
      </c>
      <c r="H9" s="18">
        <v>1818</v>
      </c>
      <c r="I9" s="18">
        <v>1601</v>
      </c>
      <c r="J9" s="18">
        <v>2663</v>
      </c>
      <c r="K9" s="18">
        <v>1750</v>
      </c>
      <c r="L9" s="18">
        <v>944</v>
      </c>
      <c r="M9" s="18">
        <v>2097</v>
      </c>
      <c r="N9" s="18">
        <v>2755</v>
      </c>
      <c r="O9" s="18">
        <v>2687</v>
      </c>
      <c r="P9" s="21">
        <f t="shared" si="0"/>
        <v>24577</v>
      </c>
    </row>
    <row r="10" spans="2:20" x14ac:dyDescent="0.3">
      <c r="B10" s="33" t="s">
        <v>19</v>
      </c>
      <c r="C10" s="33"/>
      <c r="D10" s="18">
        <v>2741</v>
      </c>
      <c r="E10" s="18">
        <v>1490</v>
      </c>
      <c r="F10" s="18">
        <v>2607</v>
      </c>
      <c r="G10" s="18">
        <v>1077</v>
      </c>
      <c r="H10" s="18">
        <v>357</v>
      </c>
      <c r="I10" s="18">
        <v>2254</v>
      </c>
      <c r="J10" s="18">
        <v>620</v>
      </c>
      <c r="K10" s="18">
        <v>1308</v>
      </c>
      <c r="L10" s="18">
        <v>1946</v>
      </c>
      <c r="M10" s="18">
        <v>194</v>
      </c>
      <c r="N10" s="18">
        <v>318</v>
      </c>
      <c r="O10" s="18">
        <v>319</v>
      </c>
      <c r="P10" s="21">
        <f t="shared" si="0"/>
        <v>15231</v>
      </c>
    </row>
    <row r="11" spans="2:20" x14ac:dyDescent="0.3">
      <c r="B11" s="33" t="s">
        <v>20</v>
      </c>
      <c r="C11" s="33"/>
      <c r="D11" s="18">
        <v>821</v>
      </c>
      <c r="E11" s="18">
        <v>2040</v>
      </c>
      <c r="F11" s="18">
        <v>447</v>
      </c>
      <c r="G11" s="18">
        <v>1002</v>
      </c>
      <c r="H11" s="18">
        <v>1153</v>
      </c>
      <c r="I11" s="18">
        <v>1457</v>
      </c>
      <c r="J11" s="18">
        <v>157</v>
      </c>
      <c r="K11" s="18">
        <v>379</v>
      </c>
      <c r="L11" s="18">
        <v>384</v>
      </c>
      <c r="M11" s="18">
        <v>703</v>
      </c>
      <c r="N11" s="18">
        <v>250</v>
      </c>
      <c r="O11" s="18">
        <v>675</v>
      </c>
      <c r="P11" s="21">
        <f t="shared" si="0"/>
        <v>9468</v>
      </c>
    </row>
    <row r="12" spans="2:20" x14ac:dyDescent="0.3">
      <c r="B12" s="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22">
        <f>SUM(P4:P11)</f>
        <v>123135</v>
      </c>
    </row>
    <row r="13" spans="2:20" ht="33" customHeight="1" x14ac:dyDescent="0.3">
      <c r="B13" s="36" t="s">
        <v>34</v>
      </c>
      <c r="C13" s="36"/>
      <c r="D13" s="36"/>
      <c r="E13" s="36"/>
      <c r="F13" s="36"/>
      <c r="G13" s="36"/>
      <c r="H13" s="36"/>
      <c r="I13" s="36"/>
      <c r="J13" s="36"/>
      <c r="K13" s="36"/>
      <c r="L13" s="1"/>
      <c r="M13" s="35" t="s">
        <v>35</v>
      </c>
      <c r="N13" s="35"/>
      <c r="O13" s="35"/>
    </row>
    <row r="14" spans="2:20" ht="24" customHeight="1" x14ac:dyDescent="0.3">
      <c r="B14" s="9"/>
      <c r="C14" s="9" t="s">
        <v>13</v>
      </c>
      <c r="D14" s="9" t="s">
        <v>14</v>
      </c>
      <c r="E14" s="9" t="s">
        <v>15</v>
      </c>
      <c r="F14" s="9" t="s">
        <v>16</v>
      </c>
      <c r="G14" s="9" t="s">
        <v>17</v>
      </c>
      <c r="H14" s="9" t="s">
        <v>18</v>
      </c>
      <c r="I14" s="9" t="s">
        <v>19</v>
      </c>
      <c r="J14" s="9" t="s">
        <v>20</v>
      </c>
      <c r="K14" s="9" t="s">
        <v>25</v>
      </c>
      <c r="L14" s="1"/>
      <c r="M14" s="5"/>
      <c r="N14" s="6" t="s">
        <v>23</v>
      </c>
      <c r="O14" s="6" t="s">
        <v>24</v>
      </c>
    </row>
    <row r="15" spans="2:20" x14ac:dyDescent="0.3">
      <c r="B15" s="10" t="s">
        <v>32</v>
      </c>
      <c r="C15" s="17">
        <f>SUM(D4:O4)</f>
        <v>18324</v>
      </c>
      <c r="D15" s="17">
        <f>SUM(D5:O5)</f>
        <v>5145</v>
      </c>
      <c r="E15" s="17">
        <f>SUM(D6:O6)</f>
        <v>22425</v>
      </c>
      <c r="F15" s="17">
        <f>SUM(D7:O7)</f>
        <v>5802</v>
      </c>
      <c r="G15" s="17">
        <f>SUM(D8:O8)</f>
        <v>22163</v>
      </c>
      <c r="H15" s="17">
        <f>SUM(D9:O9)</f>
        <v>24577</v>
      </c>
      <c r="I15" s="17">
        <f>SUM(D10:O10)</f>
        <v>15231</v>
      </c>
      <c r="J15" s="17">
        <f>SUM(D11:O11)</f>
        <v>9468</v>
      </c>
      <c r="K15" s="17">
        <f>SUM(C15:J15)</f>
        <v>123135</v>
      </c>
      <c r="L15" s="1"/>
      <c r="M15" s="7" t="s">
        <v>21</v>
      </c>
      <c r="N15" s="8">
        <v>8.1999999999999993</v>
      </c>
      <c r="O15" s="8">
        <v>3</v>
      </c>
      <c r="P15" s="1"/>
    </row>
    <row r="16" spans="2:20" x14ac:dyDescent="0.3">
      <c r="B16" s="10" t="s">
        <v>26</v>
      </c>
      <c r="C16" s="11">
        <f>C15/K15</f>
        <v>0.1488122792057498</v>
      </c>
      <c r="D16" s="11">
        <f>D15/K15</f>
        <v>4.1783408454135702E-2</v>
      </c>
      <c r="E16" s="11">
        <f>E15/K15</f>
        <v>0.18211718845169936</v>
      </c>
      <c r="F16" s="11">
        <f>F15/K15</f>
        <v>4.7119015714459742E-2</v>
      </c>
      <c r="G16" s="11">
        <f>G15/K15</f>
        <v>0.17998944248182888</v>
      </c>
      <c r="H16" s="11">
        <f>H15/K15</f>
        <v>0.19959394160880334</v>
      </c>
      <c r="I16" s="11">
        <f>I15/K15</f>
        <v>0.12369350712632476</v>
      </c>
      <c r="J16" s="11">
        <f>J15/K15</f>
        <v>7.6891216956998423E-2</v>
      </c>
      <c r="K16" s="11">
        <f>SUM(C16:J16)</f>
        <v>1</v>
      </c>
      <c r="L16" s="1"/>
      <c r="M16" s="7" t="s">
        <v>22</v>
      </c>
      <c r="N16" s="8">
        <v>10</v>
      </c>
      <c r="O16" s="8">
        <v>7</v>
      </c>
      <c r="P16" s="1"/>
    </row>
    <row r="17" spans="2:20" x14ac:dyDescent="0.3">
      <c r="B17" s="3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</row>
    <row r="18" spans="2:20" ht="40.049999999999997" customHeight="1" x14ac:dyDescent="0.3">
      <c r="B18" s="38" t="s">
        <v>27</v>
      </c>
      <c r="C18" s="38"/>
      <c r="D18" s="38"/>
      <c r="E18" s="38"/>
      <c r="F18" s="38"/>
      <c r="G18" s="38"/>
      <c r="H18" s="38"/>
      <c r="I18" s="38"/>
      <c r="J18" s="38"/>
      <c r="K18" s="38"/>
      <c r="L18" s="1"/>
      <c r="M18" s="1"/>
      <c r="N18" s="1"/>
      <c r="O18" s="1"/>
      <c r="P18" s="1"/>
      <c r="Q18" s="1"/>
      <c r="R18" s="1"/>
      <c r="S18" s="1"/>
      <c r="T18" s="1"/>
    </row>
    <row r="19" spans="2:20" ht="24" customHeight="1" x14ac:dyDescent="0.3">
      <c r="B19" s="12"/>
      <c r="C19" s="12" t="s">
        <v>13</v>
      </c>
      <c r="D19" s="12" t="s">
        <v>14</v>
      </c>
      <c r="E19" s="12" t="s">
        <v>15</v>
      </c>
      <c r="F19" s="12" t="s">
        <v>16</v>
      </c>
      <c r="G19" s="12" t="s">
        <v>17</v>
      </c>
      <c r="H19" s="12" t="s">
        <v>18</v>
      </c>
      <c r="I19" s="12" t="s">
        <v>19</v>
      </c>
      <c r="J19" s="12" t="s">
        <v>20</v>
      </c>
      <c r="K19" s="12" t="s">
        <v>25</v>
      </c>
      <c r="L19" s="1"/>
      <c r="M19" s="1"/>
      <c r="N19" s="1"/>
      <c r="O19" s="1"/>
      <c r="P19" s="1"/>
      <c r="Q19" s="1"/>
      <c r="R19" s="1"/>
      <c r="S19" s="1"/>
      <c r="T19" s="1"/>
    </row>
    <row r="20" spans="2:20" x14ac:dyDescent="0.3">
      <c r="B20" s="13" t="s">
        <v>28</v>
      </c>
      <c r="C20" s="11">
        <v>0.73</v>
      </c>
      <c r="D20" s="11">
        <v>0.75</v>
      </c>
      <c r="E20" s="11">
        <v>0.91</v>
      </c>
      <c r="F20" s="11">
        <v>0.85</v>
      </c>
      <c r="G20" s="11">
        <v>0.89</v>
      </c>
      <c r="H20" s="11">
        <v>0.82</v>
      </c>
      <c r="I20" s="11">
        <v>0.28000000000000003</v>
      </c>
      <c r="J20" s="11">
        <v>0.84</v>
      </c>
      <c r="K20" s="11">
        <f>SUM(C20:J20)/8</f>
        <v>0.75875000000000004</v>
      </c>
      <c r="L20" s="1"/>
      <c r="M20" s="1"/>
      <c r="N20" s="1"/>
      <c r="O20" s="1"/>
      <c r="P20" s="1"/>
      <c r="Q20" s="1"/>
      <c r="R20" s="1"/>
      <c r="S20" s="1"/>
      <c r="T20" s="1"/>
    </row>
    <row r="21" spans="2:20" x14ac:dyDescent="0.3">
      <c r="B21" s="13" t="s">
        <v>29</v>
      </c>
      <c r="C21" s="11">
        <f>1-C20</f>
        <v>0.27</v>
      </c>
      <c r="D21" s="11">
        <f t="shared" ref="D21:J21" si="1">1-D20</f>
        <v>0.25</v>
      </c>
      <c r="E21" s="11">
        <f t="shared" si="1"/>
        <v>8.9999999999999969E-2</v>
      </c>
      <c r="F21" s="11">
        <f t="shared" si="1"/>
        <v>0.15000000000000002</v>
      </c>
      <c r="G21" s="11">
        <f t="shared" si="1"/>
        <v>0.10999999999999999</v>
      </c>
      <c r="H21" s="11">
        <f t="shared" si="1"/>
        <v>0.18000000000000005</v>
      </c>
      <c r="I21" s="11">
        <f t="shared" si="1"/>
        <v>0.72</v>
      </c>
      <c r="J21" s="11">
        <f t="shared" si="1"/>
        <v>0.16000000000000003</v>
      </c>
      <c r="K21" s="11">
        <f>SUM(C21:J21)/8</f>
        <v>0.24125000000000002</v>
      </c>
      <c r="L21" s="1"/>
      <c r="M21" s="1"/>
      <c r="N21" s="1"/>
      <c r="O21" s="1"/>
      <c r="P21" s="1"/>
      <c r="Q21" s="1"/>
      <c r="R21" s="1"/>
      <c r="S21" s="1"/>
      <c r="T21" s="1"/>
    </row>
    <row r="22" spans="2:20" x14ac:dyDescent="0.3">
      <c r="B22" s="3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2:20" ht="31.95" customHeight="1" x14ac:dyDescent="0.3">
      <c r="B23" s="39" t="s">
        <v>54</v>
      </c>
      <c r="C23" s="40"/>
      <c r="D23" s="40"/>
      <c r="E23" s="40"/>
      <c r="F23" s="40"/>
      <c r="G23" s="40"/>
      <c r="H23" s="1"/>
      <c r="I23" s="41" t="s">
        <v>55</v>
      </c>
      <c r="J23" s="42"/>
      <c r="K23" s="42"/>
      <c r="L23" s="42"/>
    </row>
    <row r="24" spans="2:20" ht="24" customHeight="1" x14ac:dyDescent="0.3">
      <c r="B24" s="37" t="s">
        <v>38</v>
      </c>
      <c r="C24" s="37"/>
      <c r="D24" s="26" t="s">
        <v>47</v>
      </c>
      <c r="E24" s="26" t="s">
        <v>48</v>
      </c>
      <c r="F24" s="26" t="s">
        <v>49</v>
      </c>
      <c r="G24" s="26" t="s">
        <v>50</v>
      </c>
      <c r="H24" s="1"/>
      <c r="I24" s="27" t="s">
        <v>47</v>
      </c>
      <c r="J24" s="27" t="s">
        <v>48</v>
      </c>
      <c r="K24" s="27" t="s">
        <v>49</v>
      </c>
      <c r="L24" s="27" t="s">
        <v>50</v>
      </c>
    </row>
    <row r="25" spans="2:20" x14ac:dyDescent="0.3">
      <c r="B25" s="33" t="s">
        <v>39</v>
      </c>
      <c r="C25" s="33"/>
      <c r="D25" s="19">
        <v>5384</v>
      </c>
      <c r="E25" s="19">
        <v>4943</v>
      </c>
      <c r="F25" s="18">
        <v>2884</v>
      </c>
      <c r="G25" s="18">
        <v>5113</v>
      </c>
      <c r="H25" s="1"/>
      <c r="I25" s="28">
        <v>5384</v>
      </c>
      <c r="J25" s="28">
        <v>4943</v>
      </c>
      <c r="K25" s="17">
        <v>2884</v>
      </c>
      <c r="L25" s="17">
        <v>5113</v>
      </c>
    </row>
    <row r="26" spans="2:20" x14ac:dyDescent="0.3">
      <c r="B26" s="33" t="s">
        <v>40</v>
      </c>
      <c r="C26" s="33"/>
      <c r="D26" s="19">
        <v>1442</v>
      </c>
      <c r="E26" s="19">
        <v>1641</v>
      </c>
      <c r="F26" s="18">
        <v>832</v>
      </c>
      <c r="G26" s="18">
        <v>1230</v>
      </c>
      <c r="H26" s="1"/>
    </row>
    <row r="27" spans="2:20" x14ac:dyDescent="0.3">
      <c r="B27" s="33" t="s">
        <v>41</v>
      </c>
      <c r="C27" s="33"/>
      <c r="D27" s="19">
        <v>5019</v>
      </c>
      <c r="E27" s="19">
        <v>6824</v>
      </c>
      <c r="F27" s="18">
        <v>5059</v>
      </c>
      <c r="G27" s="18">
        <v>5523</v>
      </c>
    </row>
    <row r="28" spans="2:20" x14ac:dyDescent="0.3">
      <c r="B28" s="33" t="s">
        <v>42</v>
      </c>
      <c r="C28" s="33"/>
      <c r="D28" s="19">
        <v>1586</v>
      </c>
      <c r="E28" s="19">
        <v>1810</v>
      </c>
      <c r="F28" s="18">
        <v>1092</v>
      </c>
      <c r="G28" s="18">
        <v>1314</v>
      </c>
    </row>
    <row r="29" spans="2:20" x14ac:dyDescent="0.3">
      <c r="B29" s="33" t="s">
        <v>43</v>
      </c>
      <c r="C29" s="33"/>
      <c r="D29" s="19">
        <v>5136</v>
      </c>
      <c r="E29" s="19">
        <v>6217</v>
      </c>
      <c r="F29" s="18">
        <v>5445</v>
      </c>
      <c r="G29" s="18">
        <v>5365</v>
      </c>
    </row>
    <row r="30" spans="2:20" x14ac:dyDescent="0.3">
      <c r="B30" s="33" t="s">
        <v>44</v>
      </c>
      <c r="C30" s="33"/>
      <c r="D30" s="19">
        <v>5918</v>
      </c>
      <c r="E30" s="19">
        <v>5763</v>
      </c>
      <c r="F30" s="18">
        <v>5357</v>
      </c>
      <c r="G30" s="18">
        <v>7539</v>
      </c>
    </row>
    <row r="31" spans="2:20" x14ac:dyDescent="0.3">
      <c r="B31" s="33" t="s">
        <v>45</v>
      </c>
      <c r="C31" s="33"/>
      <c r="D31" s="19">
        <v>6838</v>
      </c>
      <c r="E31" s="19">
        <v>3688</v>
      </c>
      <c r="F31" s="18">
        <v>3874</v>
      </c>
      <c r="G31" s="18">
        <v>831</v>
      </c>
      <c r="I31" s="1"/>
      <c r="J31" s="1"/>
    </row>
    <row r="32" spans="2:20" x14ac:dyDescent="0.3">
      <c r="B32" s="33" t="s">
        <v>46</v>
      </c>
      <c r="C32" s="33"/>
      <c r="D32" s="19">
        <v>3308</v>
      </c>
      <c r="E32" s="19">
        <v>3612</v>
      </c>
      <c r="F32" s="18">
        <v>920</v>
      </c>
      <c r="G32" s="18">
        <v>1628</v>
      </c>
      <c r="I32" s="1"/>
      <c r="J32" s="1"/>
    </row>
    <row r="33" spans="2:20" x14ac:dyDescent="0.3">
      <c r="B33" s="3"/>
      <c r="C33" s="1"/>
      <c r="D33" s="1"/>
      <c r="E33" s="1"/>
      <c r="F33" s="1"/>
      <c r="G33" s="1"/>
      <c r="H33" s="1"/>
      <c r="K33" s="1"/>
      <c r="L33" s="1"/>
      <c r="M33" s="1"/>
      <c r="N33" s="1"/>
      <c r="O33" s="1"/>
      <c r="P33" s="1"/>
      <c r="Q33" s="1"/>
      <c r="R33" s="1"/>
      <c r="S33" s="1"/>
      <c r="T33" s="1"/>
    </row>
    <row r="34" spans="2:20" x14ac:dyDescent="0.3">
      <c r="B34" s="3"/>
      <c r="C34" s="1"/>
      <c r="D34" s="1"/>
      <c r="E34" s="1"/>
      <c r="F34" s="1"/>
      <c r="G34" s="1"/>
      <c r="H34" s="1"/>
      <c r="K34" s="1"/>
      <c r="L34" s="1"/>
      <c r="M34" s="1"/>
      <c r="N34" s="1"/>
      <c r="O34" s="1"/>
      <c r="P34" s="1"/>
      <c r="Q34" s="1"/>
      <c r="R34" s="1"/>
      <c r="S34" s="1"/>
      <c r="T34" s="1"/>
    </row>
  </sheetData>
  <mergeCells count="25">
    <mergeCell ref="B31:C31"/>
    <mergeCell ref="B32:C32"/>
    <mergeCell ref="B23:G23"/>
    <mergeCell ref="I23:L23"/>
    <mergeCell ref="B26:C26"/>
    <mergeCell ref="B27:C27"/>
    <mergeCell ref="B28:C28"/>
    <mergeCell ref="B29:C29"/>
    <mergeCell ref="B30:C30"/>
    <mergeCell ref="M13:O13"/>
    <mergeCell ref="B13:K13"/>
    <mergeCell ref="B24:C24"/>
    <mergeCell ref="B25:C25"/>
    <mergeCell ref="B6:C6"/>
    <mergeCell ref="B7:C7"/>
    <mergeCell ref="B8:C8"/>
    <mergeCell ref="B9:C9"/>
    <mergeCell ref="B18:K18"/>
    <mergeCell ref="B10:C10"/>
    <mergeCell ref="B11:C11"/>
    <mergeCell ref="B2:O2"/>
    <mergeCell ref="B3:C3"/>
    <mergeCell ref="B4:C4"/>
    <mergeCell ref="B1:J1"/>
    <mergeCell ref="B5:C5"/>
  </mergeCells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Retail Analysis Dashboard</vt:lpstr>
      <vt:lpstr>Retail Analysis Chain Data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Mariana Sankiewicz</dc:creator>
  <cp:lastModifiedBy>Mariana Sankiewicz</cp:lastModifiedBy>
  <dcterms:created xsi:type="dcterms:W3CDTF">2016-03-21T16:06:55Z</dcterms:created>
  <dcterms:modified xsi:type="dcterms:W3CDTF">2016-10-06T22:43:12Z</dcterms:modified>
</cp:coreProperties>
</file>