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hidePivotFieldList="1"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Customer Dashboards/"/>
    </mc:Choice>
  </mc:AlternateContent>
  <bookViews>
    <workbookView xWindow="-12" yWindow="-12" windowWidth="19212" windowHeight="8616" tabRatio="500"/>
  </bookViews>
  <sheets>
    <sheet name="Dashboard" sheetId="2" r:id="rId1"/>
    <sheet name="DATA" sheetId="3" r:id="rId2"/>
  </sheets>
  <definedNames>
    <definedName name="barChar">Dashboard!#REF!</definedName>
    <definedName name="barFreq">Dashboard!#REF!</definedName>
    <definedName name="data">DATA!$B$3:$M$52</definedName>
    <definedName name="imgNegative">Dashboard!#REF!</definedName>
    <definedName name="imgPositive">Dashboard!#REF!</definedName>
    <definedName name="period">DATA!$Q$3</definedName>
    <definedName name="periods">DATA!$C$3:$C$52</definedName>
    <definedName name="_xlnm.Print_Area" localSheetId="0">Dashboard!$A$1:$K$17</definedName>
    <definedName name="titles">DATA!$B$2:$M$2</definedName>
  </definedNames>
  <calcPr calcId="162913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2" i="3" l="1"/>
  <c r="Q12" i="3"/>
  <c r="R12" i="3"/>
  <c r="S12" i="3"/>
  <c r="P13" i="3"/>
  <c r="Q13" i="3"/>
  <c r="P4" i="3"/>
  <c r="Q4" i="3"/>
  <c r="D15" i="2"/>
  <c r="R4" i="3"/>
  <c r="E16" i="2"/>
  <c r="P5" i="3"/>
  <c r="R5" i="3"/>
  <c r="E7" i="2"/>
  <c r="P6" i="3"/>
  <c r="Q6" i="3"/>
  <c r="Q5" i="3"/>
  <c r="R6" i="3"/>
  <c r="P7" i="3"/>
  <c r="R7" i="3"/>
  <c r="P10" i="3"/>
  <c r="Q10" i="3"/>
  <c r="R13" i="3"/>
  <c r="S13" i="3"/>
  <c r="P11" i="3"/>
  <c r="Q11" i="3"/>
  <c r="R11" i="3"/>
  <c r="S11" i="3"/>
  <c r="R10" i="3"/>
  <c r="S10" i="3"/>
  <c r="P9" i="3"/>
  <c r="I4" i="3"/>
  <c r="Q9" i="3"/>
  <c r="I3" i="3"/>
  <c r="R9" i="3"/>
  <c r="S9" i="3"/>
  <c r="P8" i="3"/>
  <c r="Q8" i="3"/>
  <c r="R8" i="3"/>
  <c r="S8" i="3"/>
  <c r="Q7" i="3"/>
  <c r="S7" i="3"/>
  <c r="S6" i="3"/>
  <c r="S5" i="3"/>
  <c r="S4" i="3"/>
  <c r="D3" i="2"/>
  <c r="F16" i="2"/>
  <c r="E15" i="2"/>
  <c r="G15" i="2"/>
  <c r="F15" i="2"/>
  <c r="E13" i="2"/>
  <c r="F13" i="2"/>
  <c r="E12" i="2"/>
  <c r="D12" i="2"/>
  <c r="G12" i="2"/>
  <c r="F12" i="2"/>
  <c r="E10" i="2"/>
  <c r="F10" i="2"/>
  <c r="E9" i="2"/>
  <c r="D9" i="2"/>
  <c r="G9" i="2"/>
  <c r="F9" i="2"/>
  <c r="F7" i="2"/>
  <c r="E6" i="2"/>
  <c r="D6" i="2"/>
  <c r="G6" i="2"/>
  <c r="F6" i="2"/>
  <c r="F4" i="2"/>
</calcChain>
</file>

<file path=xl/sharedStrings.xml><?xml version="1.0" encoding="utf-8"?>
<sst xmlns="http://schemas.openxmlformats.org/spreadsheetml/2006/main" count="23" uniqueCount="23">
  <si>
    <t>ITEMS SOLD</t>
  </si>
  <si>
    <t>Current</t>
  </si>
  <si>
    <t>Last</t>
  </si>
  <si>
    <t>CUSTOMER EXPERIENCE AND SATISFACTION DASHBOARD TEMPLATE</t>
  </si>
  <si>
    <t>CUSTOMER EXPERIENCE AND SATISFACTION DATA</t>
  </si>
  <si>
    <t>DATE</t>
  </si>
  <si>
    <t>PERIOD</t>
  </si>
  <si>
    <t>AMOUNT SOLD</t>
  </si>
  <si>
    <t>POSITIVE COMEBACK</t>
  </si>
  <si>
    <t>NEGATIVE COMEBACK</t>
  </si>
  <si>
    <t>COMPLAINTS LODGED</t>
  </si>
  <si>
    <t>RECOMMENDED</t>
  </si>
  <si>
    <t>NOT RECOMMENDED</t>
  </si>
  <si>
    <t>PARSED DATA</t>
  </si>
  <si>
    <t>DATA</t>
  </si>
  <si>
    <t>CURRENT</t>
  </si>
  <si>
    <t>LAST</t>
  </si>
  <si>
    <t>CHANGE</t>
  </si>
  <si>
    <t>UNANSWERED COMPLAINTS</t>
  </si>
  <si>
    <t>ANSWERED COMPLAINTS</t>
  </si>
  <si>
    <t>UNRESOLVED ISSUES</t>
  </si>
  <si>
    <t>RESOLVED 
ISSUES</t>
  </si>
  <si>
    <t xml:space="preserve">LEARN MORE ABOUT SMARTSHEET SIGHTS DASHBOARDS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</si>
</sst>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_(* #,##0_);_(* \(#,##0\);_(* &quot;-&quot;??_);_(@_)"/>
  </numFmts>
  <fonts count="4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 tint="0.249977111117893"/>
      <name val="Aharoni"/>
      <charset val="177"/>
    </font>
    <font>
      <sz val="11"/>
      <color theme="1"/>
      <name val="Aharoni"/>
      <charset val="177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  <charset val="16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3"/>
      <color theme="1"/>
      <name val="Arial"/>
      <family val="2"/>
      <charset val="16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8"/>
      <name val="Arial"/>
      <family val="2"/>
    </font>
    <font>
      <sz val="10"/>
      <color theme="1"/>
      <name val="Calibri"/>
      <family val="2"/>
      <charset val="162"/>
      <scheme val="minor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 tint="0.249977111117893"/>
      <name val="Century Gothic"/>
      <family val="1"/>
    </font>
    <font>
      <sz val="11"/>
      <color theme="1"/>
      <name val="Century Gothic"/>
      <family val="1"/>
    </font>
    <font>
      <sz val="11"/>
      <color theme="4" tint="0.79998168889431442"/>
      <name val="Century Gothic"/>
      <family val="1"/>
    </font>
    <font>
      <sz val="72"/>
      <color theme="4" tint="0.79998168889431442"/>
      <name val="Century Gothic"/>
      <family val="1"/>
    </font>
    <font>
      <sz val="11"/>
      <color theme="9" tint="-0.499984740745262"/>
      <name val="Century Gothic"/>
      <family val="1"/>
    </font>
    <font>
      <sz val="48"/>
      <color theme="1" tint="0.249977111117893"/>
      <name val="Century Gothic"/>
      <family val="1"/>
    </font>
    <font>
      <b/>
      <sz val="20"/>
      <color theme="0" tint="-0.34998626667073579"/>
      <name val="Century Gothic"/>
      <family val="1"/>
    </font>
    <font>
      <sz val="11"/>
      <color rgb="FF000000"/>
      <name val="Arial"/>
      <family val="2"/>
    </font>
    <font>
      <b/>
      <sz val="11"/>
      <color theme="0"/>
      <name val="Century Gothic"/>
      <family val="1"/>
    </font>
    <font>
      <sz val="9"/>
      <color theme="1"/>
      <name val="Century Gothic"/>
      <family val="1"/>
    </font>
    <font>
      <sz val="11"/>
      <color theme="0"/>
      <name val="Century Gothic"/>
      <family val="1"/>
    </font>
    <font>
      <b/>
      <sz val="12"/>
      <color theme="1" tint="0.499984740745262"/>
      <name val="Century Gothic"/>
      <family val="1"/>
    </font>
    <font>
      <sz val="11"/>
      <color theme="1" tint="0.499984740745262"/>
      <name val="Century Gothic"/>
      <family val="1"/>
    </font>
    <font>
      <sz val="48"/>
      <color theme="0"/>
      <name val="Century Gothic"/>
      <family val="1"/>
    </font>
    <font>
      <b/>
      <sz val="63"/>
      <color theme="1" tint="0.499984740745262"/>
      <name val="Century Gothic"/>
      <family val="1"/>
    </font>
    <font>
      <sz val="48"/>
      <color rgb="FFC00000"/>
      <name val="Century Gothic"/>
      <family val="1"/>
    </font>
    <font>
      <sz val="48"/>
      <color theme="4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00B050"/>
        <bgColor rgb="FF3A3838"/>
      </patternFill>
    </fill>
    <fill>
      <patternFill patternType="solid">
        <fgColor rgb="FFC0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thick">
        <color theme="4" tint="0.3999755851924192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/>
      </right>
      <top/>
      <bottom/>
      <diagonal/>
    </border>
  </borders>
  <cellStyleXfs count="5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14" borderId="1" applyNumberFormat="0" applyAlignment="0" applyProtection="0"/>
    <xf numFmtId="0" fontId="19" fillId="0" borderId="7" applyNumberFormat="0" applyFill="0" applyAlignment="0" applyProtection="0"/>
    <xf numFmtId="0" fontId="20" fillId="8" borderId="0" applyNumberFormat="0" applyBorder="0" applyAlignment="0" applyProtection="0"/>
    <xf numFmtId="0" fontId="21" fillId="0" borderId="0"/>
    <xf numFmtId="0" fontId="22" fillId="0" borderId="0"/>
    <xf numFmtId="0" fontId="3" fillId="0" borderId="0"/>
    <xf numFmtId="0" fontId="11" fillId="8" borderId="8" applyNumberFormat="0" applyFont="0" applyAlignment="0" applyProtection="0"/>
    <xf numFmtId="0" fontId="23" fillId="20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0" xfId="2"/>
    <xf numFmtId="37" fontId="30" fillId="0" borderId="0" xfId="2" applyNumberFormat="1" applyFont="1" applyFill="1" applyAlignment="1">
      <alignment vertical="center"/>
    </xf>
    <xf numFmtId="0" fontId="28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Fill="1" applyAlignment="1">
      <alignment vertical="center"/>
    </xf>
    <xf numFmtId="0" fontId="27" fillId="0" borderId="0" xfId="2" applyFont="1" applyFill="1" applyAlignment="1">
      <alignment vertical="center"/>
    </xf>
    <xf numFmtId="0" fontId="29" fillId="0" borderId="0" xfId="2" applyFont="1" applyFill="1" applyAlignment="1">
      <alignment vertical="center"/>
    </xf>
    <xf numFmtId="0" fontId="29" fillId="0" borderId="0" xfId="2" applyFont="1" applyFill="1" applyBorder="1" applyAlignment="1">
      <alignment vertical="center"/>
    </xf>
    <xf numFmtId="0" fontId="27" fillId="0" borderId="0" xfId="2" applyFont="1" applyFill="1" applyBorder="1" applyAlignment="1">
      <alignment vertical="center"/>
    </xf>
    <xf numFmtId="0" fontId="28" fillId="0" borderId="0" xfId="2" applyFont="1" applyBorder="1" applyAlignment="1">
      <alignment vertical="center"/>
    </xf>
    <xf numFmtId="0" fontId="0" fillId="0" borderId="0" xfId="0" applyFont="1" applyAlignment="1"/>
    <xf numFmtId="0" fontId="33" fillId="0" borderId="0" xfId="0" applyFont="1" applyAlignment="1">
      <alignment horizontal="left" vertical="center"/>
    </xf>
    <xf numFmtId="0" fontId="34" fillId="0" borderId="0" xfId="0" applyFont="1"/>
    <xf numFmtId="0" fontId="35" fillId="0" borderId="14" xfId="2" applyFont="1" applyFill="1" applyBorder="1" applyAlignment="1">
      <alignment horizontal="center" vertical="center" wrapText="1"/>
    </xf>
    <xf numFmtId="0" fontId="35" fillId="0" borderId="13" xfId="2" applyFont="1" applyFill="1" applyBorder="1" applyAlignment="1">
      <alignment horizontal="center" vertical="center" wrapText="1"/>
    </xf>
    <xf numFmtId="0" fontId="3" fillId="0" borderId="0" xfId="2" applyAlignment="1">
      <alignment vertical="center"/>
    </xf>
    <xf numFmtId="164" fontId="36" fillId="0" borderId="12" xfId="2" applyNumberFormat="1" applyFont="1" applyFill="1" applyBorder="1" applyAlignment="1">
      <alignment horizontal="center" vertical="center"/>
    </xf>
    <xf numFmtId="0" fontId="36" fillId="0" borderId="11" xfId="2" applyFont="1" applyFill="1" applyBorder="1" applyAlignment="1">
      <alignment horizontal="center" vertical="center"/>
    </xf>
    <xf numFmtId="0" fontId="35" fillId="27" borderId="11" xfId="2" applyFont="1" applyFill="1" applyBorder="1" applyAlignment="1">
      <alignment horizontal="center" vertical="center"/>
    </xf>
    <xf numFmtId="0" fontId="36" fillId="0" borderId="11" xfId="2" applyFont="1" applyBorder="1" applyAlignment="1">
      <alignment horizontal="left" vertical="center" indent="1"/>
    </xf>
    <xf numFmtId="1" fontId="36" fillId="0" borderId="11" xfId="2" applyNumberFormat="1" applyFont="1" applyBorder="1" applyAlignment="1">
      <alignment horizontal="center" vertical="center"/>
    </xf>
    <xf numFmtId="0" fontId="36" fillId="28" borderId="11" xfId="2" applyFont="1" applyFill="1" applyBorder="1" applyAlignment="1">
      <alignment horizontal="left" vertical="center" indent="1"/>
    </xf>
    <xf numFmtId="1" fontId="36" fillId="28" borderId="11" xfId="2" applyNumberFormat="1" applyFont="1" applyFill="1" applyBorder="1" applyAlignment="1">
      <alignment horizontal="center" vertical="center"/>
    </xf>
    <xf numFmtId="165" fontId="36" fillId="0" borderId="11" xfId="1" applyNumberFormat="1" applyFont="1" applyFill="1" applyBorder="1" applyAlignment="1">
      <alignment horizontal="center" vertical="center"/>
    </xf>
    <xf numFmtId="165" fontId="36" fillId="0" borderId="16" xfId="1" applyNumberFormat="1" applyFont="1" applyFill="1" applyBorder="1" applyAlignment="1">
      <alignment horizontal="center" vertical="center"/>
    </xf>
    <xf numFmtId="165" fontId="36" fillId="0" borderId="12" xfId="1" applyNumberFormat="1" applyFont="1" applyFill="1" applyBorder="1" applyAlignment="1">
      <alignment horizontal="center" vertical="center"/>
    </xf>
    <xf numFmtId="165" fontId="36" fillId="0" borderId="11" xfId="1" applyNumberFormat="1" applyFont="1" applyBorder="1" applyAlignment="1">
      <alignment horizontal="center" vertical="center"/>
    </xf>
    <xf numFmtId="165" fontId="36" fillId="28" borderId="11" xfId="1" applyNumberFormat="1" applyFont="1" applyFill="1" applyBorder="1" applyAlignment="1">
      <alignment horizontal="center" vertical="center"/>
    </xf>
    <xf numFmtId="0" fontId="35" fillId="25" borderId="13" xfId="2" applyFont="1" applyFill="1" applyBorder="1" applyAlignment="1">
      <alignment horizontal="center" vertical="center" wrapText="1"/>
    </xf>
    <xf numFmtId="0" fontId="35" fillId="24" borderId="15" xfId="2" applyFont="1" applyFill="1" applyBorder="1" applyAlignment="1">
      <alignment horizontal="center" vertical="center" wrapText="1"/>
    </xf>
    <xf numFmtId="0" fontId="31" fillId="0" borderId="0" xfId="2" applyFont="1" applyFill="1" applyAlignment="1">
      <alignment vertical="center"/>
    </xf>
    <xf numFmtId="0" fontId="38" fillId="0" borderId="0" xfId="2" applyFont="1" applyFill="1" applyAlignment="1">
      <alignment horizontal="left" indent="1"/>
    </xf>
    <xf numFmtId="0" fontId="39" fillId="0" borderId="0" xfId="2" applyFont="1" applyFill="1" applyAlignment="1">
      <alignment horizontal="left" vertical="center" indent="1"/>
    </xf>
    <xf numFmtId="0" fontId="37" fillId="29" borderId="0" xfId="2" applyFont="1" applyFill="1" applyAlignment="1">
      <alignment horizontal="right" vertical="center"/>
    </xf>
    <xf numFmtId="0" fontId="37" fillId="29" borderId="0" xfId="2" applyFont="1" applyFill="1" applyAlignment="1">
      <alignment horizontal="right" vertical="top"/>
    </xf>
    <xf numFmtId="0" fontId="27" fillId="30" borderId="0" xfId="2" applyFont="1" applyFill="1" applyAlignment="1">
      <alignment horizontal="right" vertical="center"/>
    </xf>
    <xf numFmtId="0" fontId="27" fillId="30" borderId="0" xfId="2" applyFont="1" applyFill="1" applyAlignment="1">
      <alignment horizontal="right" vertical="top"/>
    </xf>
    <xf numFmtId="0" fontId="27" fillId="31" borderId="0" xfId="2" applyFont="1" applyFill="1" applyAlignment="1">
      <alignment horizontal="right" vertical="center"/>
    </xf>
    <xf numFmtId="0" fontId="27" fillId="31" borderId="0" xfId="2" applyFont="1" applyFill="1" applyAlignment="1">
      <alignment horizontal="right" vertical="top"/>
    </xf>
    <xf numFmtId="0" fontId="27" fillId="32" borderId="0" xfId="2" applyFont="1" applyFill="1" applyAlignment="1">
      <alignment horizontal="right" vertical="center"/>
    </xf>
    <xf numFmtId="0" fontId="27" fillId="32" borderId="0" xfId="2" applyFont="1" applyFill="1" applyAlignment="1">
      <alignment horizontal="right" vertical="top"/>
    </xf>
    <xf numFmtId="0" fontId="37" fillId="24" borderId="17" xfId="2" applyFont="1" applyFill="1" applyBorder="1" applyAlignment="1">
      <alignment vertical="top"/>
    </xf>
    <xf numFmtId="0" fontId="37" fillId="24" borderId="17" xfId="2" applyFont="1" applyFill="1" applyBorder="1" applyAlignment="1">
      <alignment vertical="center"/>
    </xf>
    <xf numFmtId="0" fontId="27" fillId="2" borderId="17" xfId="2" applyFont="1" applyFill="1" applyBorder="1" applyAlignment="1">
      <alignment vertical="center"/>
    </xf>
    <xf numFmtId="0" fontId="27" fillId="2" borderId="17" xfId="2" applyFont="1" applyFill="1" applyBorder="1" applyAlignment="1">
      <alignment vertical="top"/>
    </xf>
    <xf numFmtId="0" fontId="27" fillId="3" borderId="17" xfId="2" applyFont="1" applyFill="1" applyBorder="1" applyAlignment="1">
      <alignment vertical="center"/>
    </xf>
    <xf numFmtId="0" fontId="27" fillId="3" borderId="17" xfId="2" applyFont="1" applyFill="1" applyBorder="1" applyAlignment="1">
      <alignment vertical="top"/>
    </xf>
    <xf numFmtId="0" fontId="27" fillId="4" borderId="17" xfId="2" applyFont="1" applyFill="1" applyBorder="1" applyAlignment="1">
      <alignment vertical="center"/>
    </xf>
    <xf numFmtId="0" fontId="27" fillId="4" borderId="17" xfId="2" applyFont="1" applyFill="1" applyBorder="1" applyAlignment="1">
      <alignment vertical="top"/>
    </xf>
    <xf numFmtId="9" fontId="40" fillId="24" borderId="0" xfId="3" applyFont="1" applyFill="1" applyBorder="1" applyAlignment="1">
      <alignment horizontal="right" vertical="center" indent="3"/>
    </xf>
    <xf numFmtId="9" fontId="32" fillId="2" borderId="0" xfId="3" applyFont="1" applyFill="1" applyBorder="1" applyAlignment="1">
      <alignment horizontal="right" vertical="center" indent="3"/>
    </xf>
    <xf numFmtId="9" fontId="32" fillId="3" borderId="0" xfId="3" applyFont="1" applyFill="1" applyBorder="1" applyAlignment="1">
      <alignment horizontal="right" vertical="center" indent="3"/>
    </xf>
    <xf numFmtId="9" fontId="32" fillId="4" borderId="0" xfId="3" applyFont="1" applyFill="1" applyBorder="1" applyAlignment="1">
      <alignment horizontal="right" vertical="center" indent="3"/>
    </xf>
    <xf numFmtId="9" fontId="43" fillId="30" borderId="0" xfId="3" applyFont="1" applyFill="1" applyBorder="1" applyAlignment="1">
      <alignment horizontal="right" vertical="center" indent="8"/>
    </xf>
    <xf numFmtId="9" fontId="42" fillId="2" borderId="0" xfId="3" applyFont="1" applyFill="1" applyBorder="1" applyAlignment="1">
      <alignment horizontal="right" vertical="center" indent="3"/>
    </xf>
    <xf numFmtId="9" fontId="43" fillId="31" borderId="0" xfId="3" applyFont="1" applyFill="1" applyBorder="1" applyAlignment="1">
      <alignment horizontal="right" vertical="center" indent="8"/>
    </xf>
    <xf numFmtId="9" fontId="42" fillId="3" borderId="0" xfId="3" applyFont="1" applyFill="1" applyBorder="1" applyAlignment="1">
      <alignment horizontal="right" vertical="center" indent="3"/>
    </xf>
    <xf numFmtId="9" fontId="43" fillId="32" borderId="0" xfId="3" applyFont="1" applyFill="1" applyBorder="1" applyAlignment="1">
      <alignment horizontal="right" vertical="center" indent="8"/>
    </xf>
    <xf numFmtId="9" fontId="42" fillId="4" borderId="0" xfId="3" applyFont="1" applyFill="1" applyBorder="1" applyAlignment="1">
      <alignment horizontal="right" vertical="center" indent="3"/>
    </xf>
    <xf numFmtId="9" fontId="40" fillId="29" borderId="0" xfId="3" applyFont="1" applyFill="1" applyBorder="1" applyAlignment="1">
      <alignment horizontal="right" vertical="center" indent="8"/>
    </xf>
    <xf numFmtId="9" fontId="32" fillId="30" borderId="0" xfId="3" applyFont="1" applyFill="1" applyBorder="1" applyAlignment="1">
      <alignment horizontal="right" vertical="center" indent="8"/>
    </xf>
    <xf numFmtId="9" fontId="32" fillId="31" borderId="0" xfId="3" applyFont="1" applyFill="1" applyBorder="1" applyAlignment="1">
      <alignment horizontal="right" vertical="center" indent="8"/>
    </xf>
    <xf numFmtId="9" fontId="32" fillId="32" borderId="0" xfId="3" applyFont="1" applyFill="1" applyBorder="1" applyAlignment="1">
      <alignment horizontal="right" vertical="center" indent="8"/>
    </xf>
    <xf numFmtId="37" fontId="41" fillId="0" borderId="0" xfId="2" applyNumberFormat="1" applyFont="1" applyFill="1" applyAlignment="1">
      <alignment vertical="center"/>
    </xf>
    <xf numFmtId="0" fontId="35" fillId="26" borderId="11" xfId="2" applyFont="1" applyFill="1" applyBorder="1" applyAlignment="1">
      <alignment horizontal="center" vertical="center"/>
    </xf>
    <xf numFmtId="0" fontId="45" fillId="23" borderId="0" xfId="52" applyFont="1" applyFill="1" applyBorder="1" applyAlignment="1">
      <alignment horizontal="center" vertical="center" wrapText="1"/>
    </xf>
  </cellXfs>
  <cellStyles count="53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" xfId="1" builtinId="3"/>
    <cellStyle name="Comma 2" xfId="31"/>
    <cellStyle name="Currency 2" xfId="32"/>
    <cellStyle name="Currency 3" xfId="33"/>
    <cellStyle name="Explanatory Text 2" xfId="34"/>
    <cellStyle name="Good 2" xfId="35"/>
    <cellStyle name="Heading 1 2" xfId="36"/>
    <cellStyle name="Heading 2 2" xfId="37"/>
    <cellStyle name="Heading 2 3" xfId="38"/>
    <cellStyle name="Heading 3 2" xfId="39"/>
    <cellStyle name="Heading 4 2" xfId="40"/>
    <cellStyle name="Hyperlink" xfId="52" builtinId="8"/>
    <cellStyle name="Input 2" xfId="41"/>
    <cellStyle name="Linked Cell 2" xfId="42"/>
    <cellStyle name="Neutral 2" xfId="43"/>
    <cellStyle name="Normal" xfId="0" builtinId="0"/>
    <cellStyle name="Normal 2" xfId="2"/>
    <cellStyle name="Normal 3" xfId="44"/>
    <cellStyle name="Normal 4" xfId="45"/>
    <cellStyle name="Normal 5" xfId="46"/>
    <cellStyle name="Note 2" xfId="47"/>
    <cellStyle name="Output 2" xfId="48"/>
    <cellStyle name="Percent 2" xfId="3"/>
    <cellStyle name="Title 2" xfId="49"/>
    <cellStyle name="Total 2" xfId="50"/>
    <cellStyle name="Warning Text 2" xfId="5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dotted">
          <color theme="0" tint="-0.249977111117893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dotted">
          <color theme="0" tint="-0.249977111117893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dotted">
          <color theme="0" tint="-0.249977111117893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dotted">
          <color theme="0" tint="-0.249977111117893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numFmt numFmtId="164" formatCode="mm/dd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contact-us-sights?fts=ic-en-customer-relationship-management-dashboard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2155266</xdr:colOff>
      <xdr:row>0</xdr:row>
      <xdr:rowOff>63500</xdr:rowOff>
    </xdr:from>
    <xdr:to>
      <xdr:col>8</xdr:col>
      <xdr:colOff>409822</xdr:colOff>
      <xdr:row>0</xdr:row>
      <xdr:rowOff>470408</xdr:rowOff>
    </xdr:to>
    <xdr:pic>
      <xdr:nvPicPr>
        <xdr:cNvPr id="50" name="Picture 4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77066" y="63500"/>
          <a:ext cx="1810556" cy="406908"/>
        </a:xfrm>
        <a:prstGeom prst="rect">
          <a:avLst/>
        </a:prstGeom>
      </xdr:spPr>
    </xdr:pic>
    <xdr:clientData/>
  </xdr:twoCellAnchor>
  <xdr:twoCellAnchor>
    <xdr:from>
      <xdr:col>7</xdr:col>
      <xdr:colOff>63500</xdr:colOff>
      <xdr:row>4</xdr:row>
      <xdr:rowOff>101600</xdr:rowOff>
    </xdr:from>
    <xdr:to>
      <xdr:col>8</xdr:col>
      <xdr:colOff>490987</xdr:colOff>
      <xdr:row>7</xdr:row>
      <xdr:rowOff>88900</xdr:rowOff>
    </xdr:to>
    <xdr:sp macro="" textlink="">
      <xdr:nvSpPr>
        <xdr:cNvPr id="53" name="Right Arrow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11455400" y="1714500"/>
          <a:ext cx="1633987" cy="977900"/>
        </a:xfrm>
        <a:prstGeom prst="rightArrow">
          <a:avLst/>
        </a:prstGeom>
        <a:gradFill>
          <a:gsLst>
            <a:gs pos="35000">
              <a:schemeClr val="accent1">
                <a:lumMod val="50000"/>
              </a:schemeClr>
            </a:gs>
            <a:gs pos="100000">
              <a:schemeClr val="tx1"/>
            </a:gs>
          </a:gsLst>
          <a:lin ang="27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63500</xdr:colOff>
      <xdr:row>7</xdr:row>
      <xdr:rowOff>279400</xdr:rowOff>
    </xdr:from>
    <xdr:to>
      <xdr:col>8</xdr:col>
      <xdr:colOff>490987</xdr:colOff>
      <xdr:row>10</xdr:row>
      <xdr:rowOff>114300</xdr:rowOff>
    </xdr:to>
    <xdr:sp macro="" textlink="">
      <xdr:nvSpPr>
        <xdr:cNvPr id="54" name="Right Arrow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11455400" y="2882900"/>
          <a:ext cx="1633987" cy="977900"/>
        </a:xfrm>
        <a:prstGeom prst="rightArrow">
          <a:avLst/>
        </a:prstGeom>
        <a:gradFill>
          <a:gsLst>
            <a:gs pos="35000">
              <a:schemeClr val="accent1">
                <a:lumMod val="60000"/>
                <a:lumOff val="40000"/>
              </a:schemeClr>
            </a:gs>
            <a:gs pos="100000">
              <a:schemeClr val="accent1">
                <a:lumMod val="50000"/>
              </a:schemeClr>
            </a:gs>
          </a:gsLst>
          <a:lin ang="27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63500</xdr:colOff>
      <xdr:row>10</xdr:row>
      <xdr:rowOff>292100</xdr:rowOff>
    </xdr:from>
    <xdr:to>
      <xdr:col>8</xdr:col>
      <xdr:colOff>490987</xdr:colOff>
      <xdr:row>13</xdr:row>
      <xdr:rowOff>127000</xdr:rowOff>
    </xdr:to>
    <xdr:sp macro="" textlink="">
      <xdr:nvSpPr>
        <xdr:cNvPr id="55" name="Right Arrow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11455400" y="4038600"/>
          <a:ext cx="1633987" cy="977900"/>
        </a:xfrm>
        <a:prstGeom prst="rightArrow">
          <a:avLst/>
        </a:prstGeom>
        <a:gradFill>
          <a:gsLst>
            <a:gs pos="35000">
              <a:schemeClr val="accent1">
                <a:lumMod val="40000"/>
                <a:lumOff val="60000"/>
              </a:schemeClr>
            </a:gs>
            <a:gs pos="100000">
              <a:schemeClr val="accent1">
                <a:lumMod val="60000"/>
                <a:lumOff val="40000"/>
              </a:schemeClr>
            </a:gs>
          </a:gsLst>
          <a:lin ang="27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63500</xdr:colOff>
      <xdr:row>13</xdr:row>
      <xdr:rowOff>279400</xdr:rowOff>
    </xdr:from>
    <xdr:to>
      <xdr:col>8</xdr:col>
      <xdr:colOff>490987</xdr:colOff>
      <xdr:row>16</xdr:row>
      <xdr:rowOff>114300</xdr:rowOff>
    </xdr:to>
    <xdr:sp macro="" textlink="">
      <xdr:nvSpPr>
        <xdr:cNvPr id="56" name="Right Arrow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11455400" y="5168900"/>
          <a:ext cx="1633987" cy="977900"/>
        </a:xfrm>
        <a:prstGeom prst="rightArrow">
          <a:avLst/>
        </a:prstGeom>
        <a:gradFill>
          <a:gsLst>
            <a:gs pos="35000">
              <a:schemeClr val="accent1">
                <a:lumMod val="20000"/>
                <a:lumOff val="80000"/>
              </a:schemeClr>
            </a:gs>
            <a:gs pos="100000">
              <a:schemeClr val="accent1">
                <a:lumMod val="40000"/>
                <a:lumOff val="60000"/>
              </a:schemeClr>
            </a:gs>
          </a:gsLst>
          <a:lin ang="27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63499</xdr:colOff>
      <xdr:row>4</xdr:row>
      <xdr:rowOff>101600</xdr:rowOff>
    </xdr:from>
    <xdr:to>
      <xdr:col>2</xdr:col>
      <xdr:colOff>1154175</xdr:colOff>
      <xdr:row>7</xdr:row>
      <xdr:rowOff>88900</xdr:rowOff>
    </xdr:to>
    <xdr:sp macro="" textlink="">
      <xdr:nvSpPr>
        <xdr:cNvPr id="57" name="Right Arrow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 flipH="1" flipV="1">
          <a:off x="304799" y="1714500"/>
          <a:ext cx="1636776" cy="977900"/>
        </a:xfrm>
        <a:prstGeom prst="rightArrow">
          <a:avLst/>
        </a:prstGeom>
        <a:gradFill>
          <a:gsLst>
            <a:gs pos="35000">
              <a:srgbClr val="C00000"/>
            </a:gs>
            <a:gs pos="100000">
              <a:schemeClr val="tx1"/>
            </a:gs>
          </a:gsLst>
          <a:lin ang="27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63499</xdr:colOff>
      <xdr:row>7</xdr:row>
      <xdr:rowOff>279400</xdr:rowOff>
    </xdr:from>
    <xdr:to>
      <xdr:col>2</xdr:col>
      <xdr:colOff>1154175</xdr:colOff>
      <xdr:row>10</xdr:row>
      <xdr:rowOff>114300</xdr:rowOff>
    </xdr:to>
    <xdr:sp macro="" textlink="">
      <xdr:nvSpPr>
        <xdr:cNvPr id="58" name="Right Arrow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 flipH="1" flipV="1">
          <a:off x="304799" y="2882900"/>
          <a:ext cx="1636776" cy="977900"/>
        </a:xfrm>
        <a:prstGeom prst="rightArrow">
          <a:avLst/>
        </a:prstGeom>
        <a:gradFill>
          <a:gsLst>
            <a:gs pos="35000">
              <a:schemeClr val="accent2">
                <a:lumMod val="60000"/>
                <a:lumOff val="40000"/>
              </a:schemeClr>
            </a:gs>
            <a:gs pos="100000">
              <a:srgbClr val="C00000"/>
            </a:gs>
          </a:gsLst>
          <a:lin ang="27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63499</xdr:colOff>
      <xdr:row>10</xdr:row>
      <xdr:rowOff>292100</xdr:rowOff>
    </xdr:from>
    <xdr:to>
      <xdr:col>2</xdr:col>
      <xdr:colOff>1154175</xdr:colOff>
      <xdr:row>13</xdr:row>
      <xdr:rowOff>127000</xdr:rowOff>
    </xdr:to>
    <xdr:sp macro="" textlink="">
      <xdr:nvSpPr>
        <xdr:cNvPr id="59" name="Right Arrow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 flipH="1" flipV="1">
          <a:off x="304799" y="4038600"/>
          <a:ext cx="1636776" cy="977900"/>
        </a:xfrm>
        <a:prstGeom prst="rightArrow">
          <a:avLst/>
        </a:prstGeom>
        <a:gradFill>
          <a:gsLst>
            <a:gs pos="35000">
              <a:schemeClr val="accent2">
                <a:lumMod val="40000"/>
                <a:lumOff val="60000"/>
              </a:schemeClr>
            </a:gs>
            <a:gs pos="100000">
              <a:schemeClr val="accent2">
                <a:lumMod val="60000"/>
                <a:lumOff val="40000"/>
              </a:schemeClr>
            </a:gs>
          </a:gsLst>
          <a:lin ang="27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63499</xdr:colOff>
      <xdr:row>13</xdr:row>
      <xdr:rowOff>279400</xdr:rowOff>
    </xdr:from>
    <xdr:to>
      <xdr:col>2</xdr:col>
      <xdr:colOff>1154175</xdr:colOff>
      <xdr:row>16</xdr:row>
      <xdr:rowOff>114300</xdr:rowOff>
    </xdr:to>
    <xdr:sp macro="" textlink="">
      <xdr:nvSpPr>
        <xdr:cNvPr id="60" name="Right Arrow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 flipH="1" flipV="1">
          <a:off x="304799" y="5168900"/>
          <a:ext cx="1636776" cy="977900"/>
        </a:xfrm>
        <a:prstGeom prst="rightArrow">
          <a:avLst/>
        </a:prstGeom>
        <a:gradFill>
          <a:gsLst>
            <a:gs pos="35000">
              <a:schemeClr val="accent2">
                <a:lumMod val="20000"/>
                <a:lumOff val="80000"/>
              </a:schemeClr>
            </a:gs>
            <a:gs pos="100000">
              <a:schemeClr val="accent2">
                <a:lumMod val="40000"/>
                <a:lumOff val="60000"/>
              </a:schemeClr>
            </a:gs>
          </a:gsLst>
          <a:lin ang="27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B2:M52" totalsRowShown="0" headerRowDxfId="16" dataDxfId="14" headerRowBorderDxfId="15" tableBorderDxfId="13" totalsRowBorderDxfId="12" headerRowCellStyle="Normal 2" dataCellStyle="Normal 2">
  <autoFilter ref="B2:M5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DATE" dataDxfId="11" dataCellStyle="Normal 2"/>
    <tableColumn id="2" name="PERIOD" dataDxfId="10" dataCellStyle="Normal 2"/>
    <tableColumn id="3" name="AMOUNT SOLD" dataDxfId="9" dataCellStyle="Comma"/>
    <tableColumn id="4" name="NEGATIVE COMEBACK" dataDxfId="8" dataCellStyle="Comma"/>
    <tableColumn id="5" name="POSITIVE COMEBACK" dataDxfId="7" dataCellStyle="Comma"/>
    <tableColumn id="6" name="COMPLAINTS LODGED" dataDxfId="6" dataCellStyle="Comma"/>
    <tableColumn id="7" name="UNANSWERED COMPLAINTS" dataDxfId="5" dataCellStyle="Comma"/>
    <tableColumn id="8" name="ANSWERED COMPLAINTS" dataDxfId="4" dataCellStyle="Comma"/>
    <tableColumn id="9" name="UNRESOLVED ISSUES" dataDxfId="3" dataCellStyle="Comma"/>
    <tableColumn id="10" name="RESOLVED _x000a_ISSUES" dataDxfId="2" dataCellStyle="Comma"/>
    <tableColumn id="13" name="NOT RECOMMENDED" dataDxfId="1" dataCellStyle="Comma"/>
    <tableColumn id="14" name="RECOMMENDED" dataDxfId="0" dataCellStyle="Comma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contact-us-sights?fts=ic-en-customer-relationship-management-dashboard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K23"/>
  <sheetViews>
    <sheetView showGridLines="0" tabSelected="1" workbookViewId="0">
      <pane ySplit="1" topLeftCell="A2" activePane="bottomLeft" state="frozen"/>
      <selection pane="bottomLeft" activeCell="J33" sqref="J33"/>
    </sheetView>
  </sheetViews>
  <sheetFormatPr defaultColWidth="8.796875" defaultRowHeight="18" customHeight="1"/>
  <cols>
    <col min="1" max="1" width="3.19921875" style="4" customWidth="1"/>
    <col min="2" max="2" width="7.19921875" style="4" customWidth="1"/>
    <col min="3" max="3" width="15.796875" style="4" customWidth="1"/>
    <col min="4" max="7" width="30.796875" style="4" customWidth="1"/>
    <col min="8" max="8" width="15.796875" style="4" customWidth="1"/>
    <col min="9" max="9" width="9.5" style="4" customWidth="1"/>
    <col min="10" max="10" width="30.19921875" style="4" customWidth="1"/>
    <col min="11" max="11" width="3.19921875" style="4" customWidth="1"/>
    <col min="12" max="16384" width="8.796875" style="4"/>
  </cols>
  <sheetData>
    <row r="1" spans="1:11" s="11" customFormat="1" ht="40.049999999999997" customHeight="1">
      <c r="B1" s="12" t="s">
        <v>3</v>
      </c>
      <c r="D1" s="12"/>
      <c r="E1" s="12"/>
      <c r="F1" s="13"/>
      <c r="I1" s="13"/>
    </row>
    <row r="2" spans="1:11" ht="18" customHeight="1">
      <c r="A2" s="5"/>
      <c r="B2" s="8"/>
      <c r="C2" s="7"/>
      <c r="D2" s="7"/>
      <c r="E2" s="7"/>
      <c r="F2" s="2"/>
      <c r="G2" s="2"/>
      <c r="H2" s="2"/>
      <c r="I2" s="8"/>
      <c r="J2" s="7"/>
      <c r="K2" s="6"/>
    </row>
    <row r="3" spans="1:11" ht="39" customHeight="1">
      <c r="A3" s="5"/>
      <c r="B3" s="8"/>
      <c r="C3" s="5"/>
      <c r="D3" s="64">
        <f>DATA!Q4</f>
        <v>100000</v>
      </c>
      <c r="E3" s="64"/>
      <c r="F3" s="32" t="s">
        <v>0</v>
      </c>
      <c r="G3" s="31"/>
      <c r="H3" s="31"/>
      <c r="I3" s="8"/>
      <c r="J3" s="6"/>
    </row>
    <row r="4" spans="1:11" ht="30" customHeight="1">
      <c r="A4" s="5"/>
      <c r="B4" s="8"/>
      <c r="C4" s="5"/>
      <c r="D4" s="64"/>
      <c r="E4" s="64"/>
      <c r="F4" s="33" t="str">
        <f>"(Last: "&amp;TEXT(DATA!R4,"0,000")&amp;")"</f>
        <v>(Last: 80,000)</v>
      </c>
      <c r="G4" s="31"/>
      <c r="H4" s="31"/>
      <c r="I4" s="8"/>
      <c r="J4" s="6"/>
    </row>
    <row r="5" spans="1:11" ht="18" customHeight="1">
      <c r="A5" s="5"/>
      <c r="B5" s="8"/>
      <c r="C5" s="6"/>
      <c r="D5" s="6"/>
      <c r="E5" s="9"/>
      <c r="F5" s="6"/>
      <c r="G5" s="6"/>
      <c r="H5" s="6"/>
      <c r="I5" s="8"/>
      <c r="J5" s="6"/>
      <c r="K5" s="6"/>
    </row>
    <row r="6" spans="1:11" ht="30" customHeight="1">
      <c r="A6" s="5"/>
      <c r="C6" s="50"/>
      <c r="D6" s="50">
        <f>DATA!Q5/DATA!$Q$4</f>
        <v>0.2</v>
      </c>
      <c r="E6" s="43" t="str">
        <f>DATA!P5</f>
        <v>NEGATIVE COMEBACK</v>
      </c>
      <c r="F6" s="34" t="str">
        <f>DATA!P6</f>
        <v>POSITIVE COMEBACK</v>
      </c>
      <c r="G6" s="60">
        <f>DATA!Q6/DATA!$Q$4</f>
        <v>0.8</v>
      </c>
      <c r="H6" s="60"/>
    </row>
    <row r="7" spans="1:11" ht="30" customHeight="1">
      <c r="A7" s="5"/>
      <c r="C7" s="50"/>
      <c r="D7" s="50"/>
      <c r="E7" s="42" t="str">
        <f>"(Last: "&amp;TEXT(DATA!R5/DATA!$R$4,"0%"&amp;")")</f>
        <v>(Last: 26%)</v>
      </c>
      <c r="F7" s="35" t="str">
        <f>"(Last: "&amp;TEXT(DATA!R6/DATA!$R$4,"0%"&amp;")")</f>
        <v>(Last: 74%)</v>
      </c>
      <c r="G7" s="60"/>
      <c r="H7" s="60"/>
    </row>
    <row r="8" spans="1:11" ht="30" customHeight="1">
      <c r="B8" s="10"/>
      <c r="C8" s="3"/>
      <c r="D8" s="3"/>
      <c r="E8" s="10"/>
      <c r="F8" s="3"/>
      <c r="G8" s="3"/>
      <c r="H8" s="3"/>
      <c r="I8" s="10"/>
      <c r="J8" s="3"/>
      <c r="K8" s="3"/>
    </row>
    <row r="9" spans="1:11" ht="30" customHeight="1">
      <c r="A9" s="5"/>
      <c r="C9" s="51"/>
      <c r="D9" s="55">
        <f>DATA!Q8/DATA!$Q$7</f>
        <v>0.18</v>
      </c>
      <c r="E9" s="44" t="str">
        <f>DATA!P8</f>
        <v>UNANSWERED COMPLAINTS</v>
      </c>
      <c r="F9" s="36" t="str">
        <f>DATA!P9</f>
        <v>ANSWERED COMPLAINTS</v>
      </c>
      <c r="G9" s="54">
        <f>DATA!Q9/DATA!$Q$7</f>
        <v>0.82</v>
      </c>
      <c r="H9" s="61"/>
    </row>
    <row r="10" spans="1:11" ht="30" customHeight="1">
      <c r="A10" s="5"/>
      <c r="C10" s="51"/>
      <c r="D10" s="55"/>
      <c r="E10" s="45" t="str">
        <f>"(Last: "&amp;TEXT(DATA!R8/DATA!$R$7,"0%"&amp;")")</f>
        <v>(Last: 11%)</v>
      </c>
      <c r="F10" s="37" t="str">
        <f>"(Last: "&amp;TEXT(DATA!R9/DATA!$R$7,"0%"&amp;")")</f>
        <v>(Last: 89%)</v>
      </c>
      <c r="G10" s="54"/>
      <c r="H10" s="61"/>
    </row>
    <row r="11" spans="1:11" ht="30" customHeight="1">
      <c r="B11" s="10"/>
      <c r="C11" s="3"/>
      <c r="D11" s="3"/>
      <c r="E11" s="10"/>
      <c r="F11" s="3"/>
      <c r="G11" s="3"/>
      <c r="H11" s="3"/>
      <c r="I11" s="10"/>
      <c r="J11" s="3"/>
      <c r="K11" s="3"/>
    </row>
    <row r="12" spans="1:11" ht="30" customHeight="1">
      <c r="A12" s="5"/>
      <c r="C12" s="52"/>
      <c r="D12" s="57">
        <f>DATA!Q10/DATA!$Q$8</f>
        <v>5.6623931623931624E-2</v>
      </c>
      <c r="E12" s="46" t="str">
        <f>DATA!P10</f>
        <v>UNRESOLVED ISSUES</v>
      </c>
      <c r="F12" s="38" t="str">
        <f>DATA!P11</f>
        <v>RESOLVED 
ISSUES</v>
      </c>
      <c r="G12" s="56">
        <f>DATA!Q11/DATA!$Q$8</f>
        <v>0.94337606837606836</v>
      </c>
      <c r="H12" s="62"/>
    </row>
    <row r="13" spans="1:11" ht="30" customHeight="1">
      <c r="A13" s="5"/>
      <c r="C13" s="52"/>
      <c r="D13" s="57"/>
      <c r="E13" s="47" t="str">
        <f>"(Last: "&amp;TEXT(DATA!R10/DATA!$R$8,"0%"&amp;")")</f>
        <v>(Last: 4%)</v>
      </c>
      <c r="F13" s="39" t="str">
        <f>"(Last: "&amp;TEXT(DATA!R11/DATA!$R$8,"0%"&amp;")")</f>
        <v>(Last: 96%)</v>
      </c>
      <c r="G13" s="56"/>
      <c r="H13" s="62"/>
    </row>
    <row r="14" spans="1:11" ht="30" customHeight="1">
      <c r="B14" s="10"/>
      <c r="C14" s="3"/>
      <c r="D14" s="3"/>
      <c r="E14" s="10"/>
      <c r="F14" s="3"/>
      <c r="G14" s="3"/>
      <c r="H14" s="3"/>
      <c r="I14" s="10"/>
      <c r="J14" s="3"/>
      <c r="K14" s="3"/>
    </row>
    <row r="15" spans="1:11" ht="30" customHeight="1">
      <c r="A15" s="5"/>
      <c r="C15" s="53"/>
      <c r="D15" s="59">
        <f>DATA!Q12/DATA!$Q$4</f>
        <v>0.45</v>
      </c>
      <c r="E15" s="48" t="str">
        <f>DATA!P12</f>
        <v>NOT RECOMMENDED</v>
      </c>
      <c r="F15" s="40" t="str">
        <f>DATA!P13</f>
        <v>RECOMMENDED</v>
      </c>
      <c r="G15" s="58">
        <f>DATA!Q13/DATA!$Q$4</f>
        <v>0.55000000000000004</v>
      </c>
      <c r="H15" s="63"/>
    </row>
    <row r="16" spans="1:11" ht="30" customHeight="1">
      <c r="A16" s="5"/>
      <c r="C16" s="53"/>
      <c r="D16" s="59"/>
      <c r="E16" s="49" t="str">
        <f>"(Last: "&amp;TEXT(DATA!R12/DATA!$R$4,"0%"&amp;")")</f>
        <v>(Last: 54%)</v>
      </c>
      <c r="F16" s="41" t="str">
        <f>"(Last: "&amp;TEXT(DATA!R13/DATA!$R$4,"0%"&amp;")")</f>
        <v>(Last: 46%)</v>
      </c>
      <c r="G16" s="58"/>
      <c r="H16" s="63"/>
    </row>
    <row r="17" spans="1:11" ht="18" customHeight="1">
      <c r="A17" s="5"/>
      <c r="B17" s="6"/>
      <c r="C17" s="6"/>
      <c r="D17" s="6"/>
      <c r="E17" s="9"/>
      <c r="F17" s="6"/>
      <c r="G17" s="6"/>
      <c r="H17" s="6"/>
      <c r="I17" s="6"/>
    </row>
    <row r="18" spans="1:11" ht="18" customHeight="1">
      <c r="B18" s="10"/>
      <c r="C18" s="3"/>
      <c r="D18" s="3"/>
      <c r="E18" s="10"/>
      <c r="F18" s="3"/>
      <c r="G18" s="3"/>
      <c r="H18" s="3"/>
      <c r="I18" s="10"/>
      <c r="J18" s="3"/>
      <c r="K18" s="3"/>
    </row>
    <row r="19" spans="1:11" ht="18" customHeight="1">
      <c r="B19" s="10"/>
      <c r="C19" s="3"/>
      <c r="D19" s="3"/>
      <c r="E19" s="3"/>
      <c r="F19" s="3"/>
      <c r="G19" s="3"/>
      <c r="H19" s="3"/>
      <c r="I19" s="10"/>
      <c r="J19" s="3"/>
      <c r="K19" s="3"/>
    </row>
    <row r="20" spans="1:11" ht="45" customHeight="1">
      <c r="B20" s="3"/>
      <c r="D20" s="66" t="s">
        <v>22</v>
      </c>
      <c r="E20" s="66"/>
      <c r="F20" s="66"/>
      <c r="G20" s="66"/>
      <c r="H20" s="3"/>
      <c r="I20" s="3"/>
      <c r="J20" s="3"/>
    </row>
    <row r="21" spans="1:11" ht="18" customHeight="1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8" customHeight="1">
      <c r="H22" s="3"/>
    </row>
    <row r="23" spans="1:11" ht="18" customHeight="1">
      <c r="H23" s="3"/>
    </row>
  </sheetData>
  <mergeCells count="18">
    <mergeCell ref="H9:H10"/>
    <mergeCell ref="H12:H13"/>
    <mergeCell ref="H15:H16"/>
    <mergeCell ref="D3:E4"/>
    <mergeCell ref="D20:G20"/>
    <mergeCell ref="H6:H7"/>
    <mergeCell ref="C6:C7"/>
    <mergeCell ref="C9:C10"/>
    <mergeCell ref="C12:C13"/>
    <mergeCell ref="C15:C16"/>
    <mergeCell ref="G9:G10"/>
    <mergeCell ref="D9:D10"/>
    <mergeCell ref="G12:G13"/>
    <mergeCell ref="D12:D13"/>
    <mergeCell ref="G15:G16"/>
    <mergeCell ref="D15:D16"/>
    <mergeCell ref="G6:G7"/>
    <mergeCell ref="D6:D7"/>
  </mergeCells>
  <hyperlinks>
    <hyperlink ref="D20:G20" r:id="rId1" display="LEARN MORE ABOUT SMARTSHEET SIGHTS DASHBOARDS "/>
  </hyperlinks>
  <pageMargins left="0.7" right="0.7" top="0.75" bottom="0.75" header="0.3" footer="0.3"/>
  <pageSetup paperSize="9" scale="72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1:S54"/>
  <sheetViews>
    <sheetView showGridLines="0" workbookViewId="0">
      <selection activeCell="B3" sqref="B3"/>
    </sheetView>
  </sheetViews>
  <sheetFormatPr defaultColWidth="8.796875" defaultRowHeight="14.4"/>
  <cols>
    <col min="1" max="1" width="3.296875" style="1" customWidth="1"/>
    <col min="2" max="3" width="14.796875" style="1" customWidth="1"/>
    <col min="4" max="13" width="15.796875" style="1" customWidth="1"/>
    <col min="14" max="15" width="3.296875" style="1" customWidth="1"/>
    <col min="16" max="16" width="25.5" style="1" bestFit="1" customWidth="1"/>
    <col min="17" max="19" width="10.796875" style="1" customWidth="1"/>
    <col min="20" max="16384" width="8.796875" style="1"/>
  </cols>
  <sheetData>
    <row r="1" spans="2:19" s="11" customFormat="1" ht="40.049999999999997" customHeight="1">
      <c r="B1" s="12" t="s">
        <v>4</v>
      </c>
      <c r="C1" s="12"/>
      <c r="D1" s="13"/>
      <c r="F1" s="13"/>
    </row>
    <row r="2" spans="2:19" ht="51" customHeight="1">
      <c r="B2" s="15" t="s">
        <v>5</v>
      </c>
      <c r="C2" s="14" t="s">
        <v>6</v>
      </c>
      <c r="D2" s="14" t="s">
        <v>7</v>
      </c>
      <c r="E2" s="30" t="s">
        <v>9</v>
      </c>
      <c r="F2" s="29" t="s">
        <v>8</v>
      </c>
      <c r="G2" s="14" t="s">
        <v>10</v>
      </c>
      <c r="H2" s="30" t="s">
        <v>18</v>
      </c>
      <c r="I2" s="29" t="s">
        <v>19</v>
      </c>
      <c r="J2" s="30" t="s">
        <v>20</v>
      </c>
      <c r="K2" s="29" t="s">
        <v>21</v>
      </c>
      <c r="L2" s="30" t="s">
        <v>12</v>
      </c>
      <c r="M2" s="29" t="s">
        <v>11</v>
      </c>
      <c r="P2" s="65" t="s">
        <v>13</v>
      </c>
      <c r="Q2" s="65"/>
      <c r="R2" s="65"/>
      <c r="S2" s="65"/>
    </row>
    <row r="3" spans="2:19" s="16" customFormat="1" ht="18" customHeight="1">
      <c r="B3" s="17">
        <v>44415</v>
      </c>
      <c r="C3" s="18" t="s">
        <v>2</v>
      </c>
      <c r="D3" s="24">
        <v>80000</v>
      </c>
      <c r="E3" s="25">
        <v>20800</v>
      </c>
      <c r="F3" s="26">
        <v>59200</v>
      </c>
      <c r="G3" s="24">
        <v>4975</v>
      </c>
      <c r="H3" s="25">
        <v>548</v>
      </c>
      <c r="I3" s="26">
        <f t="shared" ref="I3:I4" si="0">G3-H3</f>
        <v>4427</v>
      </c>
      <c r="J3" s="25">
        <v>20</v>
      </c>
      <c r="K3" s="26">
        <v>528</v>
      </c>
      <c r="L3" s="25">
        <v>43200</v>
      </c>
      <c r="M3" s="26">
        <v>36800</v>
      </c>
      <c r="O3" s="3"/>
      <c r="P3" s="19" t="s">
        <v>14</v>
      </c>
      <c r="Q3" s="19" t="s">
        <v>15</v>
      </c>
      <c r="R3" s="19" t="s">
        <v>16</v>
      </c>
      <c r="S3" s="19" t="s">
        <v>17</v>
      </c>
    </row>
    <row r="4" spans="2:19" s="16" customFormat="1" ht="18" customHeight="1">
      <c r="B4" s="17">
        <v>44537</v>
      </c>
      <c r="C4" s="18" t="s">
        <v>1</v>
      </c>
      <c r="D4" s="24">
        <v>100000</v>
      </c>
      <c r="E4" s="25">
        <v>20000</v>
      </c>
      <c r="F4" s="26">
        <v>80000</v>
      </c>
      <c r="G4" s="24">
        <v>5200</v>
      </c>
      <c r="H4" s="25">
        <v>936</v>
      </c>
      <c r="I4" s="26">
        <f t="shared" si="0"/>
        <v>4264</v>
      </c>
      <c r="J4" s="25">
        <v>53</v>
      </c>
      <c r="K4" s="26">
        <v>883</v>
      </c>
      <c r="L4" s="25">
        <v>45000</v>
      </c>
      <c r="M4" s="26">
        <v>55000</v>
      </c>
      <c r="O4" s="3"/>
      <c r="P4" s="20" t="str">
        <f>DATA!D2</f>
        <v>AMOUNT SOLD</v>
      </c>
      <c r="Q4" s="27">
        <f t="shared" ref="Q4:Q13" si="1">INDEX(data,MATCH(period,periods,0),MATCH($P4,titles,0))</f>
        <v>100000</v>
      </c>
      <c r="R4" s="27">
        <f t="shared" ref="R4:R13" si="2">INDEX(data,MATCH($R$3,periods,0),MATCH($P4,titles,0))</f>
        <v>80000</v>
      </c>
      <c r="S4" s="21">
        <f t="shared" ref="S4:S13" si="3">Q4/(Q4-R4)</f>
        <v>5</v>
      </c>
    </row>
    <row r="5" spans="2:19" s="16" customFormat="1" ht="18" customHeight="1">
      <c r="B5" s="17"/>
      <c r="C5" s="18"/>
      <c r="D5" s="24"/>
      <c r="E5" s="25"/>
      <c r="F5" s="26"/>
      <c r="G5" s="24"/>
      <c r="H5" s="25"/>
      <c r="I5" s="26"/>
      <c r="J5" s="25"/>
      <c r="K5" s="26"/>
      <c r="L5" s="25"/>
      <c r="M5" s="26"/>
      <c r="O5" s="3"/>
      <c r="P5" s="22" t="str">
        <f>DATA!E2</f>
        <v>NEGATIVE COMEBACK</v>
      </c>
      <c r="Q5" s="28">
        <f t="shared" si="1"/>
        <v>20000</v>
      </c>
      <c r="R5" s="28">
        <f t="shared" si="2"/>
        <v>20800</v>
      </c>
      <c r="S5" s="23">
        <f t="shared" si="3"/>
        <v>-25</v>
      </c>
    </row>
    <row r="6" spans="2:19" s="16" customFormat="1" ht="18" customHeight="1">
      <c r="B6" s="17"/>
      <c r="C6" s="18"/>
      <c r="D6" s="24"/>
      <c r="E6" s="25"/>
      <c r="F6" s="26"/>
      <c r="G6" s="24"/>
      <c r="H6" s="25"/>
      <c r="I6" s="26"/>
      <c r="J6" s="25"/>
      <c r="K6" s="26"/>
      <c r="L6" s="25"/>
      <c r="M6" s="26"/>
      <c r="O6" s="3"/>
      <c r="P6" s="20" t="str">
        <f>DATA!F2</f>
        <v>POSITIVE COMEBACK</v>
      </c>
      <c r="Q6" s="27">
        <f t="shared" si="1"/>
        <v>80000</v>
      </c>
      <c r="R6" s="27">
        <f t="shared" si="2"/>
        <v>59200</v>
      </c>
      <c r="S6" s="21">
        <f t="shared" si="3"/>
        <v>3.8461538461538463</v>
      </c>
    </row>
    <row r="7" spans="2:19" s="16" customFormat="1" ht="18" customHeight="1">
      <c r="B7" s="17"/>
      <c r="C7" s="18"/>
      <c r="D7" s="24"/>
      <c r="E7" s="25"/>
      <c r="F7" s="26"/>
      <c r="G7" s="24"/>
      <c r="H7" s="25"/>
      <c r="I7" s="26"/>
      <c r="J7" s="25"/>
      <c r="K7" s="26"/>
      <c r="L7" s="25"/>
      <c r="M7" s="26"/>
      <c r="O7" s="4"/>
      <c r="P7" s="22" t="str">
        <f>DATA!G2</f>
        <v>COMPLAINTS LODGED</v>
      </c>
      <c r="Q7" s="28">
        <f t="shared" si="1"/>
        <v>5200</v>
      </c>
      <c r="R7" s="28">
        <f t="shared" si="2"/>
        <v>4975</v>
      </c>
      <c r="S7" s="23">
        <f t="shared" si="3"/>
        <v>23.111111111111111</v>
      </c>
    </row>
    <row r="8" spans="2:19" s="16" customFormat="1" ht="18" customHeight="1">
      <c r="B8" s="17"/>
      <c r="C8" s="18"/>
      <c r="D8" s="24"/>
      <c r="E8" s="25"/>
      <c r="F8" s="26"/>
      <c r="G8" s="24"/>
      <c r="H8" s="25"/>
      <c r="I8" s="26"/>
      <c r="J8" s="25"/>
      <c r="K8" s="26"/>
      <c r="L8" s="25"/>
      <c r="M8" s="26"/>
      <c r="O8" s="4"/>
      <c r="P8" s="20" t="str">
        <f>DATA!H2</f>
        <v>UNANSWERED COMPLAINTS</v>
      </c>
      <c r="Q8" s="27">
        <f t="shared" si="1"/>
        <v>936</v>
      </c>
      <c r="R8" s="27">
        <f t="shared" si="2"/>
        <v>548</v>
      </c>
      <c r="S8" s="21">
        <f t="shared" si="3"/>
        <v>2.4123711340206184</v>
      </c>
    </row>
    <row r="9" spans="2:19" s="16" customFormat="1" ht="18" customHeight="1">
      <c r="B9" s="17"/>
      <c r="C9" s="18"/>
      <c r="D9" s="24"/>
      <c r="E9" s="25"/>
      <c r="F9" s="26"/>
      <c r="G9" s="24"/>
      <c r="H9" s="25"/>
      <c r="I9" s="26"/>
      <c r="J9" s="25"/>
      <c r="K9" s="26"/>
      <c r="L9" s="25"/>
      <c r="M9" s="26"/>
      <c r="O9" s="4"/>
      <c r="P9" s="22" t="str">
        <f>DATA!I2</f>
        <v>ANSWERED COMPLAINTS</v>
      </c>
      <c r="Q9" s="28">
        <f t="shared" si="1"/>
        <v>4264</v>
      </c>
      <c r="R9" s="28">
        <f t="shared" si="2"/>
        <v>4427</v>
      </c>
      <c r="S9" s="23">
        <f t="shared" si="3"/>
        <v>-26.159509202453989</v>
      </c>
    </row>
    <row r="10" spans="2:19" s="16" customFormat="1" ht="18" customHeight="1">
      <c r="B10" s="17"/>
      <c r="C10" s="18"/>
      <c r="D10" s="24"/>
      <c r="E10" s="25"/>
      <c r="F10" s="26"/>
      <c r="G10" s="24"/>
      <c r="H10" s="25"/>
      <c r="I10" s="26"/>
      <c r="J10" s="25"/>
      <c r="K10" s="26"/>
      <c r="L10" s="25"/>
      <c r="M10" s="26"/>
      <c r="O10" s="4"/>
      <c r="P10" s="20" t="str">
        <f>DATA!J2</f>
        <v>UNRESOLVED ISSUES</v>
      </c>
      <c r="Q10" s="27">
        <f t="shared" si="1"/>
        <v>53</v>
      </c>
      <c r="R10" s="27">
        <f t="shared" si="2"/>
        <v>20</v>
      </c>
      <c r="S10" s="21">
        <f t="shared" si="3"/>
        <v>1.606060606060606</v>
      </c>
    </row>
    <row r="11" spans="2:19" s="16" customFormat="1" ht="18" customHeight="1">
      <c r="B11" s="17"/>
      <c r="C11" s="18"/>
      <c r="D11" s="24"/>
      <c r="E11" s="25"/>
      <c r="F11" s="26"/>
      <c r="G11" s="24"/>
      <c r="H11" s="25"/>
      <c r="I11" s="26"/>
      <c r="J11" s="25"/>
      <c r="K11" s="26"/>
      <c r="L11" s="25"/>
      <c r="M11" s="26"/>
      <c r="O11" s="4"/>
      <c r="P11" s="22" t="str">
        <f>DATA!K2</f>
        <v>RESOLVED 
ISSUES</v>
      </c>
      <c r="Q11" s="28">
        <f t="shared" si="1"/>
        <v>883</v>
      </c>
      <c r="R11" s="28">
        <f t="shared" si="2"/>
        <v>528</v>
      </c>
      <c r="S11" s="23">
        <f t="shared" si="3"/>
        <v>2.4873239436619716</v>
      </c>
    </row>
    <row r="12" spans="2:19" s="16" customFormat="1" ht="18" customHeight="1">
      <c r="B12" s="17"/>
      <c r="C12" s="18"/>
      <c r="D12" s="24"/>
      <c r="E12" s="25"/>
      <c r="F12" s="26"/>
      <c r="G12" s="24"/>
      <c r="H12" s="25"/>
      <c r="I12" s="26"/>
      <c r="J12" s="25"/>
      <c r="K12" s="26"/>
      <c r="L12" s="25"/>
      <c r="M12" s="26"/>
      <c r="O12" s="4"/>
      <c r="P12" s="20" t="str">
        <f>DATA!L2</f>
        <v>NOT RECOMMENDED</v>
      </c>
      <c r="Q12" s="27">
        <f t="shared" si="1"/>
        <v>45000</v>
      </c>
      <c r="R12" s="27">
        <f t="shared" si="2"/>
        <v>43200</v>
      </c>
      <c r="S12" s="21">
        <f t="shared" si="3"/>
        <v>25</v>
      </c>
    </row>
    <row r="13" spans="2:19" s="16" customFormat="1" ht="18" customHeight="1">
      <c r="B13" s="17"/>
      <c r="C13" s="18"/>
      <c r="D13" s="24"/>
      <c r="E13" s="25"/>
      <c r="F13" s="26"/>
      <c r="G13" s="24"/>
      <c r="H13" s="25"/>
      <c r="I13" s="26"/>
      <c r="J13" s="25"/>
      <c r="K13" s="26"/>
      <c r="L13" s="25"/>
      <c r="M13" s="26"/>
      <c r="O13" s="4"/>
      <c r="P13" s="22" t="str">
        <f>DATA!M2</f>
        <v>RECOMMENDED</v>
      </c>
      <c r="Q13" s="28">
        <f t="shared" si="1"/>
        <v>55000</v>
      </c>
      <c r="R13" s="28">
        <f t="shared" si="2"/>
        <v>36800</v>
      </c>
      <c r="S13" s="23">
        <f t="shared" si="3"/>
        <v>3.0219780219780219</v>
      </c>
    </row>
    <row r="14" spans="2:19" s="16" customFormat="1" ht="18" customHeight="1">
      <c r="B14" s="17"/>
      <c r="C14" s="18"/>
      <c r="D14" s="24"/>
      <c r="E14" s="25"/>
      <c r="F14" s="26"/>
      <c r="G14" s="24"/>
      <c r="H14" s="25"/>
      <c r="I14" s="26"/>
      <c r="J14" s="25"/>
      <c r="K14" s="26"/>
      <c r="L14" s="25"/>
      <c r="M14" s="26"/>
    </row>
    <row r="15" spans="2:19" s="16" customFormat="1" ht="18" customHeight="1">
      <c r="B15" s="17"/>
      <c r="C15" s="18"/>
      <c r="D15" s="24"/>
      <c r="E15" s="25"/>
      <c r="F15" s="26"/>
      <c r="G15" s="24"/>
      <c r="H15" s="25"/>
      <c r="I15" s="26"/>
      <c r="J15" s="25"/>
      <c r="K15" s="26"/>
      <c r="L15" s="25"/>
      <c r="M15" s="26"/>
    </row>
    <row r="16" spans="2:19" s="16" customFormat="1" ht="18" customHeight="1">
      <c r="B16" s="17"/>
      <c r="C16" s="18"/>
      <c r="D16" s="24"/>
      <c r="E16" s="25"/>
      <c r="F16" s="26"/>
      <c r="G16" s="24"/>
      <c r="H16" s="25"/>
      <c r="I16" s="26"/>
      <c r="J16" s="25"/>
      <c r="K16" s="26"/>
      <c r="L16" s="25"/>
      <c r="M16" s="26"/>
    </row>
    <row r="17" spans="2:13" s="16" customFormat="1" ht="18" customHeight="1">
      <c r="B17" s="17"/>
      <c r="C17" s="18"/>
      <c r="D17" s="24"/>
      <c r="E17" s="25"/>
      <c r="F17" s="26"/>
      <c r="G17" s="24"/>
      <c r="H17" s="25"/>
      <c r="I17" s="26"/>
      <c r="J17" s="25"/>
      <c r="K17" s="26"/>
      <c r="L17" s="25"/>
      <c r="M17" s="26"/>
    </row>
    <row r="18" spans="2:13" s="16" customFormat="1" ht="18" customHeight="1">
      <c r="B18" s="17"/>
      <c r="C18" s="18"/>
      <c r="D18" s="24"/>
      <c r="E18" s="25"/>
      <c r="F18" s="26"/>
      <c r="G18" s="24"/>
      <c r="H18" s="25"/>
      <c r="I18" s="26"/>
      <c r="J18" s="25"/>
      <c r="K18" s="26"/>
      <c r="L18" s="25"/>
      <c r="M18" s="26"/>
    </row>
    <row r="19" spans="2:13" s="16" customFormat="1" ht="18" customHeight="1">
      <c r="B19" s="17"/>
      <c r="C19" s="18"/>
      <c r="D19" s="24"/>
      <c r="E19" s="25"/>
      <c r="F19" s="26"/>
      <c r="G19" s="24"/>
      <c r="H19" s="25"/>
      <c r="I19" s="26"/>
      <c r="J19" s="25"/>
      <c r="K19" s="26"/>
      <c r="L19" s="25"/>
      <c r="M19" s="26"/>
    </row>
    <row r="20" spans="2:13" s="16" customFormat="1" ht="18" customHeight="1">
      <c r="B20" s="17"/>
      <c r="C20" s="18"/>
      <c r="D20" s="24"/>
      <c r="E20" s="25"/>
      <c r="F20" s="26"/>
      <c r="G20" s="24"/>
      <c r="H20" s="25"/>
      <c r="I20" s="26"/>
      <c r="J20" s="25"/>
      <c r="K20" s="26"/>
      <c r="L20" s="25"/>
      <c r="M20" s="26"/>
    </row>
    <row r="21" spans="2:13" s="16" customFormat="1" ht="18" customHeight="1">
      <c r="B21" s="17"/>
      <c r="C21" s="18"/>
      <c r="D21" s="24"/>
      <c r="E21" s="25"/>
      <c r="F21" s="26"/>
      <c r="G21" s="24"/>
      <c r="H21" s="25"/>
      <c r="I21" s="26"/>
      <c r="J21" s="25"/>
      <c r="K21" s="26"/>
      <c r="L21" s="25"/>
      <c r="M21" s="26"/>
    </row>
    <row r="22" spans="2:13" s="16" customFormat="1" ht="18" customHeight="1">
      <c r="B22" s="17"/>
      <c r="C22" s="18"/>
      <c r="D22" s="24"/>
      <c r="E22" s="25"/>
      <c r="F22" s="26"/>
      <c r="G22" s="24"/>
      <c r="H22" s="25"/>
      <c r="I22" s="26"/>
      <c r="J22" s="25"/>
      <c r="K22" s="26"/>
      <c r="L22" s="25"/>
      <c r="M22" s="26"/>
    </row>
    <row r="23" spans="2:13" s="16" customFormat="1" ht="18" customHeight="1">
      <c r="B23" s="17"/>
      <c r="C23" s="18"/>
      <c r="D23" s="24"/>
      <c r="E23" s="25"/>
      <c r="F23" s="26"/>
      <c r="G23" s="24"/>
      <c r="H23" s="25"/>
      <c r="I23" s="26"/>
      <c r="J23" s="25"/>
      <c r="K23" s="26"/>
      <c r="L23" s="25"/>
      <c r="M23" s="26"/>
    </row>
    <row r="24" spans="2:13" s="16" customFormat="1" ht="18" customHeight="1">
      <c r="B24" s="17"/>
      <c r="C24" s="18"/>
      <c r="D24" s="24"/>
      <c r="E24" s="25"/>
      <c r="F24" s="26"/>
      <c r="G24" s="24"/>
      <c r="H24" s="25"/>
      <c r="I24" s="26"/>
      <c r="J24" s="25"/>
      <c r="K24" s="26"/>
      <c r="L24" s="25"/>
      <c r="M24" s="26"/>
    </row>
    <row r="25" spans="2:13" s="16" customFormat="1" ht="18" customHeight="1">
      <c r="B25" s="17"/>
      <c r="C25" s="18"/>
      <c r="D25" s="24"/>
      <c r="E25" s="25"/>
      <c r="F25" s="26"/>
      <c r="G25" s="24"/>
      <c r="H25" s="25"/>
      <c r="I25" s="26"/>
      <c r="J25" s="25"/>
      <c r="K25" s="26"/>
      <c r="L25" s="25"/>
      <c r="M25" s="26"/>
    </row>
    <row r="26" spans="2:13" s="16" customFormat="1" ht="18" customHeight="1">
      <c r="B26" s="17"/>
      <c r="C26" s="18"/>
      <c r="D26" s="24"/>
      <c r="E26" s="25"/>
      <c r="F26" s="26"/>
      <c r="G26" s="24"/>
      <c r="H26" s="25"/>
      <c r="I26" s="26"/>
      <c r="J26" s="25"/>
      <c r="K26" s="26"/>
      <c r="L26" s="25"/>
      <c r="M26" s="26"/>
    </row>
    <row r="27" spans="2:13" s="16" customFormat="1" ht="18" customHeight="1">
      <c r="B27" s="17"/>
      <c r="C27" s="18"/>
      <c r="D27" s="24"/>
      <c r="E27" s="25"/>
      <c r="F27" s="26"/>
      <c r="G27" s="24"/>
      <c r="H27" s="25"/>
      <c r="I27" s="26"/>
      <c r="J27" s="25"/>
      <c r="K27" s="26"/>
      <c r="L27" s="25"/>
      <c r="M27" s="26"/>
    </row>
    <row r="28" spans="2:13" s="16" customFormat="1" ht="18" customHeight="1">
      <c r="B28" s="17"/>
      <c r="C28" s="18"/>
      <c r="D28" s="24"/>
      <c r="E28" s="25"/>
      <c r="F28" s="26"/>
      <c r="G28" s="24"/>
      <c r="H28" s="25"/>
      <c r="I28" s="26"/>
      <c r="J28" s="25"/>
      <c r="K28" s="26"/>
      <c r="L28" s="25"/>
      <c r="M28" s="26"/>
    </row>
    <row r="29" spans="2:13" s="16" customFormat="1" ht="18" customHeight="1">
      <c r="B29" s="17"/>
      <c r="C29" s="18"/>
      <c r="D29" s="24"/>
      <c r="E29" s="25"/>
      <c r="F29" s="26"/>
      <c r="G29" s="24"/>
      <c r="H29" s="25"/>
      <c r="I29" s="26"/>
      <c r="J29" s="25"/>
      <c r="K29" s="26"/>
      <c r="L29" s="25"/>
      <c r="M29" s="26"/>
    </row>
    <row r="30" spans="2:13" s="16" customFormat="1" ht="18" customHeight="1">
      <c r="B30" s="17"/>
      <c r="C30" s="18"/>
      <c r="D30" s="24"/>
      <c r="E30" s="25"/>
      <c r="F30" s="26"/>
      <c r="G30" s="24"/>
      <c r="H30" s="25"/>
      <c r="I30" s="26"/>
      <c r="J30" s="25"/>
      <c r="K30" s="26"/>
      <c r="L30" s="25"/>
      <c r="M30" s="26"/>
    </row>
    <row r="31" spans="2:13" s="16" customFormat="1" ht="18" customHeight="1">
      <c r="B31" s="17"/>
      <c r="C31" s="18"/>
      <c r="D31" s="24"/>
      <c r="E31" s="25"/>
      <c r="F31" s="26"/>
      <c r="G31" s="24"/>
      <c r="H31" s="25"/>
      <c r="I31" s="26"/>
      <c r="J31" s="25"/>
      <c r="K31" s="26"/>
      <c r="L31" s="25"/>
      <c r="M31" s="26"/>
    </row>
    <row r="32" spans="2:13" s="16" customFormat="1" ht="18" customHeight="1">
      <c r="B32" s="17"/>
      <c r="C32" s="18"/>
      <c r="D32" s="24"/>
      <c r="E32" s="25"/>
      <c r="F32" s="26"/>
      <c r="G32" s="24"/>
      <c r="H32" s="25"/>
      <c r="I32" s="26"/>
      <c r="J32" s="25"/>
      <c r="K32" s="26"/>
      <c r="L32" s="25"/>
      <c r="M32" s="26"/>
    </row>
    <row r="33" spans="2:13" s="16" customFormat="1" ht="18" customHeight="1">
      <c r="B33" s="17"/>
      <c r="C33" s="18"/>
      <c r="D33" s="24"/>
      <c r="E33" s="25"/>
      <c r="F33" s="26"/>
      <c r="G33" s="24"/>
      <c r="H33" s="25"/>
      <c r="I33" s="26"/>
      <c r="J33" s="25"/>
      <c r="K33" s="26"/>
      <c r="L33" s="25"/>
      <c r="M33" s="26"/>
    </row>
    <row r="34" spans="2:13" s="16" customFormat="1" ht="18" customHeight="1">
      <c r="B34" s="17"/>
      <c r="C34" s="18"/>
      <c r="D34" s="24"/>
      <c r="E34" s="25"/>
      <c r="F34" s="26"/>
      <c r="G34" s="24"/>
      <c r="H34" s="25"/>
      <c r="I34" s="26"/>
      <c r="J34" s="25"/>
      <c r="K34" s="26"/>
      <c r="L34" s="25"/>
      <c r="M34" s="26"/>
    </row>
    <row r="35" spans="2:13" s="16" customFormat="1" ht="18" customHeight="1">
      <c r="B35" s="17"/>
      <c r="C35" s="18"/>
      <c r="D35" s="24"/>
      <c r="E35" s="25"/>
      <c r="F35" s="26"/>
      <c r="G35" s="24"/>
      <c r="H35" s="25"/>
      <c r="I35" s="26"/>
      <c r="J35" s="25"/>
      <c r="K35" s="26"/>
      <c r="L35" s="25"/>
      <c r="M35" s="26"/>
    </row>
    <row r="36" spans="2:13" s="16" customFormat="1" ht="18" customHeight="1">
      <c r="B36" s="17"/>
      <c r="C36" s="18"/>
      <c r="D36" s="24"/>
      <c r="E36" s="25"/>
      <c r="F36" s="26"/>
      <c r="G36" s="24"/>
      <c r="H36" s="25"/>
      <c r="I36" s="26"/>
      <c r="J36" s="25"/>
      <c r="K36" s="26"/>
      <c r="L36" s="25"/>
      <c r="M36" s="26"/>
    </row>
    <row r="37" spans="2:13" s="16" customFormat="1" ht="18" customHeight="1">
      <c r="B37" s="17"/>
      <c r="C37" s="18"/>
      <c r="D37" s="24"/>
      <c r="E37" s="25"/>
      <c r="F37" s="26"/>
      <c r="G37" s="24"/>
      <c r="H37" s="25"/>
      <c r="I37" s="26"/>
      <c r="J37" s="25"/>
      <c r="K37" s="26"/>
      <c r="L37" s="25"/>
      <c r="M37" s="26"/>
    </row>
    <row r="38" spans="2:13" s="16" customFormat="1" ht="18" customHeight="1">
      <c r="B38" s="17"/>
      <c r="C38" s="18"/>
      <c r="D38" s="24"/>
      <c r="E38" s="25"/>
      <c r="F38" s="26"/>
      <c r="G38" s="24"/>
      <c r="H38" s="25"/>
      <c r="I38" s="26"/>
      <c r="J38" s="25"/>
      <c r="K38" s="26"/>
      <c r="L38" s="25"/>
      <c r="M38" s="26"/>
    </row>
    <row r="39" spans="2:13" s="16" customFormat="1" ht="18" customHeight="1">
      <c r="B39" s="17"/>
      <c r="C39" s="18"/>
      <c r="D39" s="24"/>
      <c r="E39" s="25"/>
      <c r="F39" s="26"/>
      <c r="G39" s="24"/>
      <c r="H39" s="25"/>
      <c r="I39" s="26"/>
      <c r="J39" s="25"/>
      <c r="K39" s="26"/>
      <c r="L39" s="25"/>
      <c r="M39" s="26"/>
    </row>
    <row r="40" spans="2:13" s="16" customFormat="1" ht="18" customHeight="1">
      <c r="B40" s="17"/>
      <c r="C40" s="18"/>
      <c r="D40" s="24"/>
      <c r="E40" s="25"/>
      <c r="F40" s="26"/>
      <c r="G40" s="24"/>
      <c r="H40" s="25"/>
      <c r="I40" s="26"/>
      <c r="J40" s="25"/>
      <c r="K40" s="26"/>
      <c r="L40" s="25"/>
      <c r="M40" s="26"/>
    </row>
    <row r="41" spans="2:13" s="16" customFormat="1" ht="18" customHeight="1">
      <c r="B41" s="17"/>
      <c r="C41" s="18"/>
      <c r="D41" s="24"/>
      <c r="E41" s="25"/>
      <c r="F41" s="26"/>
      <c r="G41" s="24"/>
      <c r="H41" s="25"/>
      <c r="I41" s="26"/>
      <c r="J41" s="25"/>
      <c r="K41" s="26"/>
      <c r="L41" s="25"/>
      <c r="M41" s="26"/>
    </row>
    <row r="42" spans="2:13" s="16" customFormat="1" ht="18" customHeight="1">
      <c r="B42" s="17"/>
      <c r="C42" s="18"/>
      <c r="D42" s="24"/>
      <c r="E42" s="25"/>
      <c r="F42" s="26"/>
      <c r="G42" s="24"/>
      <c r="H42" s="25"/>
      <c r="I42" s="26"/>
      <c r="J42" s="25"/>
      <c r="K42" s="26"/>
      <c r="L42" s="25"/>
      <c r="M42" s="26"/>
    </row>
    <row r="43" spans="2:13" s="16" customFormat="1" ht="18" customHeight="1">
      <c r="B43" s="17"/>
      <c r="C43" s="18"/>
      <c r="D43" s="24"/>
      <c r="E43" s="25"/>
      <c r="F43" s="26"/>
      <c r="G43" s="24"/>
      <c r="H43" s="25"/>
      <c r="I43" s="26"/>
      <c r="J43" s="25"/>
      <c r="K43" s="26"/>
      <c r="L43" s="25"/>
      <c r="M43" s="26"/>
    </row>
    <row r="44" spans="2:13" s="16" customFormat="1" ht="18" customHeight="1">
      <c r="B44" s="17"/>
      <c r="C44" s="18"/>
      <c r="D44" s="24"/>
      <c r="E44" s="25"/>
      <c r="F44" s="26"/>
      <c r="G44" s="24"/>
      <c r="H44" s="25"/>
      <c r="I44" s="26"/>
      <c r="J44" s="25"/>
      <c r="K44" s="26"/>
      <c r="L44" s="25"/>
      <c r="M44" s="26"/>
    </row>
    <row r="45" spans="2:13" s="16" customFormat="1" ht="18" customHeight="1">
      <c r="B45" s="17"/>
      <c r="C45" s="18"/>
      <c r="D45" s="24"/>
      <c r="E45" s="25"/>
      <c r="F45" s="26"/>
      <c r="G45" s="24"/>
      <c r="H45" s="25"/>
      <c r="I45" s="26"/>
      <c r="J45" s="25"/>
      <c r="K45" s="26"/>
      <c r="L45" s="25"/>
      <c r="M45" s="26"/>
    </row>
    <row r="46" spans="2:13" s="16" customFormat="1" ht="18" customHeight="1">
      <c r="B46" s="17"/>
      <c r="C46" s="18"/>
      <c r="D46" s="24"/>
      <c r="E46" s="25"/>
      <c r="F46" s="26"/>
      <c r="G46" s="24"/>
      <c r="H46" s="25"/>
      <c r="I46" s="26"/>
      <c r="J46" s="25"/>
      <c r="K46" s="26"/>
      <c r="L46" s="25"/>
      <c r="M46" s="26"/>
    </row>
    <row r="47" spans="2:13" s="16" customFormat="1" ht="18" customHeight="1">
      <c r="B47" s="17"/>
      <c r="C47" s="18"/>
      <c r="D47" s="24"/>
      <c r="E47" s="25"/>
      <c r="F47" s="26"/>
      <c r="G47" s="24"/>
      <c r="H47" s="25"/>
      <c r="I47" s="26"/>
      <c r="J47" s="25"/>
      <c r="K47" s="26"/>
      <c r="L47" s="25"/>
      <c r="M47" s="26"/>
    </row>
    <row r="48" spans="2:13" s="16" customFormat="1" ht="18" customHeight="1">
      <c r="B48" s="17"/>
      <c r="C48" s="18"/>
      <c r="D48" s="24"/>
      <c r="E48" s="25"/>
      <c r="F48" s="26"/>
      <c r="G48" s="24"/>
      <c r="H48" s="25"/>
      <c r="I48" s="26"/>
      <c r="J48" s="25"/>
      <c r="K48" s="26"/>
      <c r="L48" s="25"/>
      <c r="M48" s="26"/>
    </row>
    <row r="49" spans="2:13" s="16" customFormat="1" ht="18" customHeight="1">
      <c r="B49" s="17"/>
      <c r="C49" s="18"/>
      <c r="D49" s="24"/>
      <c r="E49" s="25"/>
      <c r="F49" s="26"/>
      <c r="G49" s="24"/>
      <c r="H49" s="25"/>
      <c r="I49" s="26"/>
      <c r="J49" s="25"/>
      <c r="K49" s="26"/>
      <c r="L49" s="25"/>
      <c r="M49" s="26"/>
    </row>
    <row r="50" spans="2:13" s="16" customFormat="1" ht="18" customHeight="1">
      <c r="B50" s="17"/>
      <c r="C50" s="18"/>
      <c r="D50" s="24"/>
      <c r="E50" s="25"/>
      <c r="F50" s="26"/>
      <c r="G50" s="24"/>
      <c r="H50" s="25"/>
      <c r="I50" s="26"/>
      <c r="J50" s="25"/>
      <c r="K50" s="26"/>
      <c r="L50" s="25"/>
      <c r="M50" s="26"/>
    </row>
    <row r="51" spans="2:13" s="16" customFormat="1" ht="18" customHeight="1">
      <c r="B51" s="17"/>
      <c r="C51" s="18"/>
      <c r="D51" s="24"/>
      <c r="E51" s="25"/>
      <c r="F51" s="26"/>
      <c r="G51" s="24"/>
      <c r="H51" s="25"/>
      <c r="I51" s="26"/>
      <c r="J51" s="25"/>
      <c r="K51" s="26"/>
      <c r="L51" s="25"/>
      <c r="M51" s="26"/>
    </row>
    <row r="52" spans="2:13" s="16" customFormat="1" ht="18" customHeight="1">
      <c r="B52" s="17"/>
      <c r="C52" s="18"/>
      <c r="D52" s="24"/>
      <c r="E52" s="25"/>
      <c r="F52" s="26"/>
      <c r="G52" s="24"/>
      <c r="H52" s="25"/>
      <c r="I52" s="26"/>
      <c r="J52" s="25"/>
      <c r="K52" s="26"/>
      <c r="L52" s="25"/>
      <c r="M52" s="26"/>
    </row>
    <row r="53" spans="2:13" s="16" customFormat="1" ht="18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s="16" customFormat="1" ht="18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</sheetData>
  <mergeCells count="1">
    <mergeCell ref="P2:S2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Dashboard</vt:lpstr>
      <vt:lpstr>DATA</vt:lpstr>
      <vt:lpstr>data</vt:lpstr>
      <vt:lpstr>period</vt:lpstr>
      <vt:lpstr>periods</vt:lpstr>
      <vt:lpstr>Dashboard!Print_Area</vt:lpstr>
      <vt:lpstr>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Alexandra Ragazhinskaya</cp:lastModifiedBy>
  <dcterms:created xsi:type="dcterms:W3CDTF">2016-07-15T15:02:20Z</dcterms:created>
  <dcterms:modified xsi:type="dcterms:W3CDTF">2017-08-29T18:05:56Z</dcterms:modified>
</cp:coreProperties>
</file>