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05"/>
  <workbookPr showInkAnnotation="0" autoCompressPictures="0"/>
  <mc:AlternateContent xmlns:mc="http://schemas.openxmlformats.org/markup-compatibility/2006">
    <mc:Choice Requires="x15">
      <x15ac:absPath xmlns:x15ac="http://schemas.microsoft.com/office/spreadsheetml/2010/11/ac" url="/Users/megan/Downloads/Updated Calendar Template - IC-Four-Week-Project-Calendar-Template/"/>
    </mc:Choice>
  </mc:AlternateContent>
  <xr:revisionPtr revIDLastSave="0" documentId="13_ncr:1_{A4F482FB-A37D-C448-8A88-E95DA7F432B3}" xr6:coauthVersionLast="47" xr6:coauthVersionMax="47" xr10:uidLastSave="{00000000-0000-0000-0000-000000000000}"/>
  <bookViews>
    <workbookView xWindow="0" yWindow="500" windowWidth="20420" windowHeight="14440" tabRatio="500" xr2:uid="{00000000-000D-0000-FFFF-FFFF00000000}"/>
  </bookViews>
  <sheets>
    <sheet name="4 Week Project Calendar" sheetId="1" r:id="rId1"/>
    <sheet name="BLANK - 4 Week Project Calendar" sheetId="8" r:id="rId2"/>
    <sheet name="- Disclaimer -" sheetId="2" r:id="rId3"/>
  </sheets>
  <definedNames>
    <definedName name="_xlnm.Print_Area" localSheetId="0">'4 Week Project Calendar'!$B$2:$AI$25</definedName>
    <definedName name="_xlnm.Print_Area" localSheetId="1">'BLANK - 4 Week Project Calendar'!$B$1:$AI$24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4" i="8" l="1"/>
  <c r="F23" i="8"/>
  <c r="F22" i="8"/>
  <c r="F21" i="8"/>
  <c r="F20" i="8"/>
  <c r="F19" i="8"/>
  <c r="F18" i="8"/>
  <c r="F17" i="8"/>
  <c r="F16" i="8"/>
  <c r="F15" i="8"/>
  <c r="F14" i="8"/>
  <c r="F13" i="8"/>
  <c r="F12" i="8"/>
  <c r="F11" i="8"/>
  <c r="F10" i="8"/>
  <c r="F9" i="8"/>
  <c r="F8" i="8"/>
  <c r="F7" i="8"/>
  <c r="F6" i="8"/>
  <c r="AI5" i="8"/>
  <c r="AH5" i="8"/>
  <c r="AG5" i="8"/>
  <c r="AF5" i="8"/>
  <c r="AE5" i="8"/>
  <c r="AD5" i="8"/>
  <c r="AC5" i="8"/>
  <c r="AB5" i="8"/>
  <c r="AA5" i="8"/>
  <c r="Z5" i="8"/>
  <c r="Y5" i="8"/>
  <c r="X5" i="8"/>
  <c r="W5" i="8"/>
  <c r="V5" i="8"/>
  <c r="U5" i="8"/>
  <c r="T5" i="8"/>
  <c r="S5" i="8"/>
  <c r="R5" i="8"/>
  <c r="Q5" i="8"/>
  <c r="P5" i="8"/>
  <c r="O5" i="8"/>
  <c r="N5" i="8"/>
  <c r="M5" i="8"/>
  <c r="L5" i="8"/>
  <c r="K5" i="8"/>
  <c r="J5" i="8"/>
  <c r="I5" i="8"/>
  <c r="H5" i="8"/>
  <c r="AI4" i="8"/>
  <c r="AH4" i="8"/>
  <c r="AG4" i="8"/>
  <c r="AF4" i="8"/>
  <c r="AE4" i="8"/>
  <c r="AD4" i="8"/>
  <c r="AC4" i="8"/>
  <c r="AB4" i="8"/>
  <c r="AA4" i="8"/>
  <c r="Z4" i="8"/>
  <c r="Y4" i="8"/>
  <c r="X4" i="8"/>
  <c r="W4" i="8"/>
  <c r="V4" i="8"/>
  <c r="U4" i="8"/>
  <c r="T4" i="8"/>
  <c r="S4" i="8"/>
  <c r="R4" i="8"/>
  <c r="Q4" i="8"/>
  <c r="P4" i="8"/>
  <c r="O4" i="8"/>
  <c r="N4" i="8"/>
  <c r="M4" i="8"/>
  <c r="L4" i="8"/>
  <c r="K4" i="8"/>
  <c r="J4" i="8"/>
  <c r="I4" i="8"/>
  <c r="H4" i="8"/>
  <c r="AC3" i="8"/>
  <c r="V3" i="8"/>
  <c r="O3" i="8"/>
  <c r="H3" i="8"/>
  <c r="AI6" i="1" l="1"/>
  <c r="AH6" i="1"/>
  <c r="AG6" i="1"/>
  <c r="AF6" i="1"/>
  <c r="AE6" i="1"/>
  <c r="AD6" i="1"/>
  <c r="AC6" i="1"/>
  <c r="AB6" i="1"/>
  <c r="AA6" i="1"/>
  <c r="Z6" i="1"/>
  <c r="Y6" i="1"/>
  <c r="X6" i="1"/>
  <c r="W6" i="1"/>
  <c r="V6" i="1"/>
  <c r="U6" i="1"/>
  <c r="AI5" i="1"/>
  <c r="AH5" i="1"/>
  <c r="AG5" i="1"/>
  <c r="AF5" i="1"/>
  <c r="AE5" i="1"/>
  <c r="AD5" i="1"/>
  <c r="AC5" i="1"/>
  <c r="AB5" i="1"/>
  <c r="AA5" i="1"/>
  <c r="Z5" i="1"/>
  <c r="Y5" i="1"/>
  <c r="X5" i="1"/>
  <c r="V5" i="1"/>
  <c r="W5" i="1"/>
  <c r="U5" i="1"/>
  <c r="AC4" i="1"/>
  <c r="V4" i="1"/>
  <c r="O4" i="1"/>
  <c r="T6" i="1"/>
  <c r="S6" i="1"/>
  <c r="R6" i="1"/>
  <c r="Q6" i="1"/>
  <c r="P6" i="1"/>
  <c r="O6" i="1"/>
  <c r="N6" i="1"/>
  <c r="T5" i="1"/>
  <c r="S5" i="1"/>
  <c r="R5" i="1"/>
  <c r="Q5" i="1"/>
  <c r="P5" i="1"/>
  <c r="O5" i="1"/>
  <c r="F8" i="1" l="1"/>
  <c r="F9" i="1"/>
  <c r="F10" i="1"/>
  <c r="F11" i="1"/>
  <c r="F12" i="1"/>
  <c r="F13" i="1"/>
  <c r="F14" i="1"/>
  <c r="F15" i="1"/>
  <c r="F16" i="1"/>
  <c r="F17" i="1"/>
  <c r="F18" i="1"/>
  <c r="F19" i="1"/>
  <c r="F20" i="1"/>
  <c r="F21" i="1"/>
  <c r="F22" i="1"/>
  <c r="F23" i="1"/>
  <c r="F24" i="1"/>
  <c r="F25" i="1"/>
  <c r="F7" i="1"/>
  <c r="N5" i="1"/>
  <c r="M5" i="1"/>
  <c r="M6" i="1"/>
  <c r="L5" i="1"/>
  <c r="L6" i="1"/>
  <c r="K5" i="1"/>
  <c r="K6" i="1"/>
  <c r="J5" i="1"/>
  <c r="I5" i="1"/>
  <c r="I6" i="1"/>
  <c r="H5" i="1"/>
  <c r="H4" i="1"/>
  <c r="J6" i="1"/>
  <c r="H6" i="1"/>
</calcChain>
</file>

<file path=xl/sharedStrings.xml><?xml version="1.0" encoding="utf-8"?>
<sst xmlns="http://schemas.openxmlformats.org/spreadsheetml/2006/main" count="60" uniqueCount="32">
  <si>
    <t>TASK NAME</t>
  </si>
  <si>
    <t>STATUS</t>
  </si>
  <si>
    <t>START DATE</t>
  </si>
  <si>
    <t>END DATE</t>
  </si>
  <si>
    <t>ASSIGNED TO</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</si>
  <si>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</si>
  <si>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</si>
  <si>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</si>
  <si>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</si>
  <si>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</si>
  <si>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Subtask 1.1</t>
  </si>
  <si>
    <t>Subtask 2.1</t>
  </si>
  <si>
    <t>In Progress</t>
  </si>
  <si>
    <r>
      <t>DURATION</t>
    </r>
    <r>
      <rPr>
        <sz val="9"/>
        <color theme="0"/>
        <rFont val="Century Gothic"/>
        <family val="1"/>
      </rPr>
      <t xml:space="preserve"> in days</t>
    </r>
  </si>
  <si>
    <t>On Hold</t>
  </si>
  <si>
    <t>Not Started</t>
  </si>
  <si>
    <t>WEEK BEGINNING</t>
  </si>
  <si>
    <t xml:space="preserve">&lt;–– Enter Week Start Date; chart days and dates will populate automatically, to right. </t>
  </si>
  <si>
    <r>
      <t xml:space="preserve">Wk </t>
    </r>
    <r>
      <rPr>
        <sz val="16"/>
        <color theme="1"/>
        <rFont val="Century Gothic"/>
        <family val="1"/>
      </rPr>
      <t>1</t>
    </r>
  </si>
  <si>
    <r>
      <t xml:space="preserve">Wk </t>
    </r>
    <r>
      <rPr>
        <sz val="16"/>
        <color theme="1"/>
        <rFont val="Century Gothic"/>
        <family val="1"/>
      </rPr>
      <t>2</t>
    </r>
  </si>
  <si>
    <r>
      <t xml:space="preserve">Wk </t>
    </r>
    <r>
      <rPr>
        <sz val="16"/>
        <color theme="1"/>
        <rFont val="Century Gothic"/>
        <family val="1"/>
      </rPr>
      <t>3</t>
    </r>
  </si>
  <si>
    <r>
      <t xml:space="preserve">Wk </t>
    </r>
    <r>
      <rPr>
        <sz val="16"/>
        <color theme="1"/>
        <rFont val="Century Gothic"/>
        <family val="1"/>
      </rPr>
      <t>4</t>
    </r>
  </si>
  <si>
    <t>Task 3</t>
  </si>
  <si>
    <t>Task 4</t>
  </si>
  <si>
    <t>Task 5</t>
  </si>
  <si>
    <t>Task 6</t>
  </si>
  <si>
    <t>Task 7</t>
  </si>
  <si>
    <t>Task 8</t>
  </si>
  <si>
    <t>4 WEEK PROJECT TIMELINE TEMPLATE</t>
  </si>
  <si>
    <t>STATUS KEY</t>
  </si>
  <si>
    <t>Overdue</t>
  </si>
  <si>
    <t>4-WEEK PROJECT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</si>
</sst>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F800]dddd\,\ mmmm\ dd\,\ yyyy"/>
    <numFmt numFmtId="166" formatCode="mm/dd/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entury Gothic"/>
      <family val="1"/>
    </font>
    <font>
      <sz val="8.5"/>
      <color theme="1"/>
      <name val="Century Gothic"/>
      <family val="1"/>
    </font>
    <font>
      <sz val="16"/>
      <color theme="1"/>
      <name val="Century Gothic"/>
      <family val="1"/>
    </font>
    <font>
      <b/>
      <sz val="20"/>
      <color theme="1" tint="0.34998626667073579"/>
      <name val="Century Gothic"/>
      <family val="1"/>
    </font>
    <font>
      <b/>
      <u/>
      <sz val="22"/>
      <color theme="0"/>
      <name val="Century Gothic"/>
      <family val="1"/>
    </font>
  </fonts>
  <fills count="17">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03C15A"/>
        <bgColor indexed="64"/>
      </patternFill>
    </fill>
    <fill>
      <patternFill patternType="solid">
        <fgColor rgb="FF92D050"/>
        <bgColor indexed="64"/>
      </patternFill>
    </fill>
    <fill>
      <patternFill patternType="solid">
        <fgColor theme="0" tint="-0.499984740745262"/>
        <bgColor indexed="64"/>
      </patternFill>
    </fill>
    <fill>
      <patternFill patternType="solid">
        <fgColor theme="7" tint="0.39997558519241921"/>
        <bgColor indexed="64"/>
      </patternFill>
    </fill>
    <fill>
      <patternFill patternType="solid">
        <fgColor rgb="FF00B050"/>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hair">
        <color theme="0" tint="-0.14999847407452621"/>
      </right>
      <top style="thin">
        <color theme="0" tint="-0.249977111117893"/>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hair">
        <color theme="0" tint="-0.14999847407452621"/>
      </right>
      <top style="thin">
        <color theme="0" tint="-0.249977111117893"/>
      </top>
      <bottom style="thin">
        <color theme="0" tint="-0.249977111117893"/>
      </bottom>
      <diagonal/>
    </border>
    <border>
      <left/>
      <right style="medium">
        <color theme="0" tint="-0.249977111117893"/>
      </right>
      <top style="thin">
        <color theme="0" tint="-0.14999847407452621"/>
      </top>
      <bottom style="thin">
        <color theme="0" tint="-0.14999847407452621"/>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14999847407452621"/>
      </left>
      <right style="medium">
        <color theme="0" tint="-0.249977111117893"/>
      </right>
      <top style="medium">
        <color theme="0" tint="-0.249977111117893"/>
      </top>
      <bottom style="thin">
        <color theme="0" tint="-0.14999847407452621"/>
      </bottom>
      <diagonal/>
    </border>
    <border>
      <left style="thin">
        <color theme="0" tint="-0.14999847407452621"/>
      </left>
      <right/>
      <top style="medium">
        <color theme="0" tint="-0.249977111117893"/>
      </top>
      <bottom style="thin">
        <color theme="0" tint="-0.14999847407452621"/>
      </bottom>
      <diagonal/>
    </border>
    <border>
      <left/>
      <right/>
      <top style="medium">
        <color theme="0" tint="-0.249977111117893"/>
      </top>
      <bottom style="thin">
        <color theme="0" tint="-0.14999847407452621"/>
      </bottom>
      <diagonal/>
    </border>
    <border>
      <left/>
      <right style="double">
        <color theme="0" tint="-0.249977111117893"/>
      </right>
      <top/>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6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2" borderId="0" xfId="0" applyFont="1" applyFill="1" applyAlignment="1">
      <alignment horizontal="left" vertical="center"/>
    </xf>
    <xf numFmtId="0" fontId="4" fillId="2" borderId="4" xfId="0" applyFont="1" applyFill="1" applyBorder="1" applyAlignment="1">
      <alignment horizontal="center" vertical="center" wrapText="1"/>
    </xf>
    <xf numFmtId="0" fontId="4" fillId="2" borderId="0" xfId="0" applyFont="1" applyFill="1" applyAlignment="1">
      <alignment vertical="center" wrapText="1"/>
    </xf>
    <xf numFmtId="0" fontId="6" fillId="7" borderId="3" xfId="0" applyFont="1" applyFill="1" applyBorder="1" applyAlignment="1">
      <alignment horizontal="left" vertical="center" wrapText="1" indent="1"/>
    </xf>
    <xf numFmtId="0" fontId="10" fillId="2" borderId="0" xfId="0" applyFont="1" applyFill="1" applyAlignment="1">
      <alignment horizontal="left" vertical="center"/>
    </xf>
    <xf numFmtId="0" fontId="11" fillId="2" borderId="0" xfId="0" applyFont="1" applyFill="1" applyAlignment="1">
      <alignment horizontal="left" vertical="center" indent="1"/>
    </xf>
    <xf numFmtId="165" fontId="4" fillId="9" borderId="5" xfId="0" applyNumberFormat="1" applyFont="1" applyFill="1" applyBorder="1" applyAlignment="1">
      <alignment horizontal="left" vertical="center" wrapText="1" indent="1"/>
    </xf>
    <xf numFmtId="0" fontId="4" fillId="3" borderId="4" xfId="0" applyFont="1" applyFill="1" applyBorder="1" applyAlignment="1">
      <alignment horizontal="center" vertical="center" wrapText="1"/>
    </xf>
    <xf numFmtId="0" fontId="4" fillId="6" borderId="4"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10" fillId="9" borderId="6" xfId="0"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11" borderId="4" xfId="0" applyFont="1" applyFill="1" applyBorder="1" applyAlignment="1">
      <alignment horizontal="center" vertical="center" wrapText="1"/>
    </xf>
    <xf numFmtId="0" fontId="4" fillId="11" borderId="9" xfId="0" applyFont="1" applyFill="1" applyBorder="1" applyAlignment="1">
      <alignment horizontal="center" vertical="center" wrapText="1"/>
    </xf>
    <xf numFmtId="0" fontId="4" fillId="11" borderId="7"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3" borderId="4" xfId="0" applyFont="1" applyFill="1" applyBorder="1" applyAlignment="1">
      <alignment horizontal="center" vertical="center" wrapText="1"/>
    </xf>
    <xf numFmtId="0" fontId="4" fillId="13" borderId="9" xfId="0" applyFont="1" applyFill="1" applyBorder="1" applyAlignment="1">
      <alignment horizontal="center" vertical="center" wrapText="1"/>
    </xf>
    <xf numFmtId="0" fontId="4" fillId="14" borderId="4" xfId="0" applyFont="1" applyFill="1" applyBorder="1" applyAlignment="1">
      <alignment horizontal="center" vertical="center" wrapText="1"/>
    </xf>
    <xf numFmtId="0" fontId="4" fillId="14" borderId="9" xfId="0" applyFont="1" applyFill="1" applyBorder="1" applyAlignment="1">
      <alignment horizontal="center" vertical="center" wrapText="1"/>
    </xf>
    <xf numFmtId="165" fontId="4" fillId="6" borderId="11" xfId="0" applyNumberFormat="1"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10" borderId="11" xfId="0" applyFont="1" applyFill="1" applyBorder="1" applyAlignment="1">
      <alignment horizontal="center" vertical="center" wrapText="1"/>
    </xf>
    <xf numFmtId="0" fontId="4" fillId="10" borderId="10" xfId="0" applyFont="1" applyFill="1" applyBorder="1" applyAlignment="1">
      <alignment horizontal="center" vertical="center" wrapText="1"/>
    </xf>
    <xf numFmtId="165" fontId="10" fillId="5" borderId="6" xfId="0" applyNumberFormat="1" applyFont="1" applyFill="1" applyBorder="1" applyAlignment="1">
      <alignment horizontal="center" vertical="center" wrapText="1"/>
    </xf>
    <xf numFmtId="165" fontId="10" fillId="5" borderId="8" xfId="0" applyNumberFormat="1" applyFont="1" applyFill="1" applyBorder="1" applyAlignment="1">
      <alignment horizontal="center" vertical="center" wrapText="1"/>
    </xf>
    <xf numFmtId="165" fontId="4" fillId="6" borderId="12" xfId="0" applyNumberFormat="1" applyFont="1" applyFill="1" applyBorder="1" applyAlignment="1">
      <alignment horizontal="center" vertical="center" wrapText="1"/>
    </xf>
    <xf numFmtId="0" fontId="4" fillId="2" borderId="13" xfId="0" applyFont="1" applyFill="1" applyBorder="1" applyAlignment="1">
      <alignment horizontal="left" vertical="center" wrapText="1" indent="1"/>
    </xf>
    <xf numFmtId="0" fontId="6" fillId="7" borderId="14" xfId="0" applyFont="1" applyFill="1" applyBorder="1" applyAlignment="1">
      <alignment horizontal="left" vertical="center" wrapText="1" indent="1"/>
    </xf>
    <xf numFmtId="0" fontId="4" fillId="2" borderId="14" xfId="0" applyFont="1" applyFill="1" applyBorder="1" applyAlignment="1">
      <alignment horizontal="left" vertical="center" wrapText="1" indent="1"/>
    </xf>
    <xf numFmtId="0" fontId="5" fillId="2" borderId="14" xfId="0" applyFont="1" applyFill="1" applyBorder="1" applyAlignment="1">
      <alignment horizontal="left" vertical="center" wrapText="1" indent="1" readingOrder="1"/>
    </xf>
    <xf numFmtId="0" fontId="4" fillId="0" borderId="14" xfId="0" applyFont="1" applyBorder="1" applyAlignment="1">
      <alignment horizontal="left" vertical="center" wrapText="1" indent="1"/>
    </xf>
    <xf numFmtId="0" fontId="4" fillId="15" borderId="1" xfId="0" applyFont="1" applyFill="1" applyBorder="1" applyAlignment="1">
      <alignment horizontal="left" vertical="center" wrapText="1" indent="1"/>
    </xf>
    <xf numFmtId="0" fontId="0" fillId="0" borderId="0" xfId="0" applyAlignment="1">
      <alignment horizontal="left" vertical="center" indent="1"/>
    </xf>
    <xf numFmtId="0" fontId="13" fillId="2" borderId="0" xfId="0" applyFont="1" applyFill="1" applyAlignment="1">
      <alignment vertical="center"/>
    </xf>
    <xf numFmtId="0" fontId="4" fillId="0" borderId="1" xfId="0" applyFont="1" applyBorder="1" applyAlignment="1">
      <alignment horizontal="left" vertical="center" wrapText="1" indent="2"/>
    </xf>
    <xf numFmtId="0" fontId="4" fillId="16" borderId="7" xfId="0" applyFont="1" applyFill="1" applyBorder="1" applyAlignment="1">
      <alignment horizontal="center" vertical="center" wrapText="1"/>
    </xf>
    <xf numFmtId="0" fontId="4" fillId="16" borderId="4" xfId="0" applyFont="1" applyFill="1" applyBorder="1" applyAlignment="1">
      <alignment horizontal="center" vertical="center" wrapText="1"/>
    </xf>
    <xf numFmtId="0" fontId="4" fillId="0" borderId="7" xfId="0" applyFont="1" applyBorder="1" applyAlignment="1">
      <alignment horizontal="center" vertical="center" wrapText="1"/>
    </xf>
    <xf numFmtId="0" fontId="4" fillId="0" borderId="4" xfId="0" applyFont="1" applyBorder="1" applyAlignment="1">
      <alignment horizontal="center" vertical="center" wrapText="1"/>
    </xf>
    <xf numFmtId="0" fontId="4" fillId="0" borderId="9" xfId="0" applyFont="1" applyBorder="1" applyAlignment="1">
      <alignment horizontal="center" vertical="center" wrapText="1"/>
    </xf>
    <xf numFmtId="166" fontId="4" fillId="5" borderId="1" xfId="0" applyNumberFormat="1" applyFont="1" applyFill="1" applyBorder="1" applyAlignment="1">
      <alignment horizontal="left" vertical="center" wrapText="1" indent="1"/>
    </xf>
    <xf numFmtId="166" fontId="5" fillId="5" borderId="1" xfId="0" applyNumberFormat="1" applyFont="1" applyFill="1" applyBorder="1" applyAlignment="1">
      <alignment horizontal="left" vertical="center" wrapText="1" indent="1" readingOrder="1"/>
    </xf>
    <xf numFmtId="0" fontId="14"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6000000}"/>
  </cellStyles>
  <dxfs count="20">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theme="7" tint="0.79998168889431442"/>
        </patternFill>
      </fill>
    </dxf>
    <dxf>
      <fill>
        <patternFill>
          <bgColor rgb="FF92D050"/>
        </patternFill>
      </fill>
    </dxf>
    <dxf>
      <fill>
        <patternFill>
          <bgColor rgb="FF03C15A"/>
        </patternFill>
      </fill>
    </dxf>
    <dxf>
      <fill>
        <patternFill>
          <bgColor theme="0" tint="-0.14996795556505021"/>
        </patternFill>
      </fill>
    </dxf>
    <dxf>
      <fill>
        <patternFill>
          <bgColor theme="7"/>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theme="7" tint="0.79998168889431442"/>
        </patternFill>
      </fill>
    </dxf>
    <dxf>
      <fill>
        <patternFill>
          <bgColor rgb="FF92D050"/>
        </patternFill>
      </fill>
    </dxf>
    <dxf>
      <fill>
        <patternFill>
          <bgColor rgb="FF03C15A"/>
        </patternFill>
      </fill>
    </dxf>
    <dxf>
      <fill>
        <patternFill>
          <bgColor theme="0" tint="-0.14996795556505021"/>
        </patternFill>
      </fill>
    </dxf>
    <dxf>
      <fill>
        <patternFill>
          <bgColor theme="7"/>
        </patternFill>
      </fill>
    </dxf>
  </dxfs>
  <tableStyles count="0" defaultTableStyle="TableStyleMedium9" defaultPivotStyle="PivotStyleMedium4"/>
  <colors>
    <mruColors>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279400</xdr:colOff>
      <xdr:row>0</xdr:row>
      <xdr:rowOff>2501900</xdr:rowOff>
    </xdr:to>
    <xdr:pic>
      <xdr:nvPicPr>
        <xdr:cNvPr id="3" name="Picture 2">
          <a:hlinkClick xmlns:r="http://schemas.openxmlformats.org/officeDocument/2006/relationships" r:id="rId1"/>
          <a:extLst>
            <a:ext uri="{FF2B5EF4-FFF2-40B4-BE49-F238E27FC236}">
              <a16:creationId xmlns:a16="http://schemas.microsoft.com/office/drawing/2014/main" id="{CAB56D07-9233-4D43-8F2D-B276BE10E795}"/>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KV1070"/>
  <sheetViews>
    <sheetView showGridLines="0" tabSelected="1" zoomScaleNormal="100" workbookViewId="0">
      <pane ySplit="1" topLeftCell="A2" activePane="bottomLeft" state="frozen"/>
      <selection pane="bottomLeft" activeCell="B2" sqref="B2"/>
    </sheetView>
  </sheetViews>
  <sheetFormatPr baseColWidth="10" defaultColWidth="11" defaultRowHeight="13" x14ac:dyDescent="0.15"/>
  <cols>
    <col min="1" max="1" width="3.33203125" style="7" customWidth="1"/>
    <col min="2" max="2" width="40.83203125" style="7" customWidth="1"/>
    <col min="3" max="3" width="22.83203125" style="7" customWidth="1"/>
    <col min="4" max="5" width="10" style="7" customWidth="1"/>
    <col min="6" max="6" width="10.6640625" style="7" customWidth="1"/>
    <col min="7" max="7" width="12.83203125" style="7" customWidth="1"/>
    <col min="8" max="35" width="5.83203125" style="7" customWidth="1"/>
    <col min="36" max="36" width="3.33203125" style="7" customWidth="1"/>
    <col min="37" max="37" width="12.83203125" style="7" customWidth="1"/>
    <col min="38" max="43" width="11" style="7"/>
    <col min="44" max="44" width="9" style="7" customWidth="1"/>
    <col min="45" max="16384" width="11" style="7"/>
  </cols>
  <sheetData>
    <row r="1" spans="1:284" customFormat="1" ht="200" customHeight="1" x14ac:dyDescent="0.2">
      <c r="B1" s="54"/>
      <c r="C1" s="54"/>
      <c r="D1" s="54"/>
      <c r="E1" s="54"/>
      <c r="F1" s="54"/>
    </row>
    <row r="2" spans="1:284" s="11" customFormat="1" ht="42" customHeight="1" x14ac:dyDescent="0.2">
      <c r="B2" s="55" t="s">
        <v>31</v>
      </c>
    </row>
    <row r="3" spans="1:284" s="9" customFormat="1" ht="22" customHeight="1" x14ac:dyDescent="0.15">
      <c r="A3" s="8"/>
      <c r="B3" s="19"/>
      <c r="C3" s="10"/>
      <c r="D3" s="10"/>
      <c r="E3" s="10"/>
      <c r="F3" s="10"/>
      <c r="G3" s="10"/>
      <c r="H3" s="21" t="s">
        <v>18</v>
      </c>
      <c r="I3" s="17"/>
      <c r="J3" s="17"/>
      <c r="K3" s="17"/>
      <c r="L3" s="17"/>
      <c r="M3" s="17"/>
      <c r="N3" s="17"/>
      <c r="O3" s="21" t="s">
        <v>19</v>
      </c>
      <c r="P3" s="17"/>
      <c r="Q3" s="17"/>
      <c r="R3" s="17"/>
      <c r="S3" s="17"/>
      <c r="T3" s="17"/>
      <c r="U3" s="17"/>
      <c r="V3" s="21" t="s">
        <v>20</v>
      </c>
      <c r="W3" s="17"/>
      <c r="X3" s="17"/>
      <c r="Y3" s="17"/>
      <c r="Z3" s="17"/>
      <c r="AA3" s="17"/>
      <c r="AB3" s="17"/>
      <c r="AC3" s="21" t="s">
        <v>21</v>
      </c>
      <c r="AD3" s="17"/>
      <c r="AE3" s="17"/>
      <c r="AF3" s="17"/>
      <c r="AG3" s="17"/>
      <c r="AH3" s="17"/>
      <c r="AI3" s="17"/>
      <c r="AJ3" s="8"/>
      <c r="AK3" s="1"/>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row>
    <row r="4" spans="1:284" s="9" customFormat="1" ht="22" customHeight="1" thickBot="1" x14ac:dyDescent="0.2">
      <c r="A4" s="8"/>
      <c r="B4" s="19" t="s">
        <v>16</v>
      </c>
      <c r="C4" s="10"/>
      <c r="D4" s="10"/>
      <c r="E4" s="10"/>
      <c r="F4" s="10"/>
      <c r="G4" s="10"/>
      <c r="H4" s="21" t="str">
        <f>TEXT(B5,"mmmm")</f>
        <v>May</v>
      </c>
      <c r="I4" s="17"/>
      <c r="J4" s="17"/>
      <c r="K4" s="17"/>
      <c r="L4" s="17"/>
      <c r="M4" s="17"/>
      <c r="N4" s="17"/>
      <c r="O4" s="21" t="str">
        <f>TEXT(B5+7,"mmmm")</f>
        <v>May</v>
      </c>
      <c r="P4" s="17"/>
      <c r="Q4" s="17"/>
      <c r="R4" s="17"/>
      <c r="S4" s="17"/>
      <c r="T4" s="17"/>
      <c r="U4" s="17"/>
      <c r="V4" s="21" t="str">
        <f>TEXT(B5+14,"mmmm")</f>
        <v>May</v>
      </c>
      <c r="W4" s="17"/>
      <c r="X4" s="17"/>
      <c r="Y4" s="17"/>
      <c r="Z4" s="17"/>
      <c r="AA4" s="17"/>
      <c r="AB4" s="17"/>
      <c r="AC4" s="21" t="str">
        <f>TEXT(B5+21,"mmmm")</f>
        <v>May</v>
      </c>
      <c r="AD4" s="17"/>
      <c r="AE4" s="17"/>
      <c r="AF4" s="17"/>
      <c r="AG4" s="17"/>
      <c r="AH4" s="17"/>
      <c r="AI4" s="17"/>
      <c r="AJ4" s="8"/>
      <c r="AK4" s="1"/>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row>
    <row r="5" spans="1:284" s="9" customFormat="1" ht="25" customHeight="1" x14ac:dyDescent="0.15">
      <c r="A5" s="8"/>
      <c r="B5" s="23">
        <v>49436</v>
      </c>
      <c r="C5" s="22" t="s">
        <v>17</v>
      </c>
      <c r="D5" s="10"/>
      <c r="E5" s="10"/>
      <c r="F5" s="10"/>
      <c r="G5" s="48"/>
      <c r="H5" s="47" t="str">
        <f>TEXT(B5,"ddd")</f>
        <v>Mon</v>
      </c>
      <c r="I5" s="42" t="str">
        <f>TEXT(B5+1,"ddd")</f>
        <v>Tue</v>
      </c>
      <c r="J5" s="42" t="str">
        <f>TEXT(B5+2,"ddd")</f>
        <v>Wed</v>
      </c>
      <c r="K5" s="42" t="str">
        <f>TEXT(B5+3,"ddd")</f>
        <v>Thu</v>
      </c>
      <c r="L5" s="42" t="str">
        <f>TEXT(B5+4,"ddd")</f>
        <v>Fri</v>
      </c>
      <c r="M5" s="43" t="str">
        <f>TEXT(B5+5,"ddd")</f>
        <v>Sat</v>
      </c>
      <c r="N5" s="44" t="str">
        <f>TEXT(B5+6,"ddd")</f>
        <v>Sun</v>
      </c>
      <c r="O5" s="42" t="str">
        <f>TEXT(B5+7,"ddd")</f>
        <v>Mon</v>
      </c>
      <c r="P5" s="42" t="str">
        <f>TEXT(B5+8,"ddd")</f>
        <v>Tue</v>
      </c>
      <c r="Q5" s="42" t="str">
        <f>TEXT(B5+9,"ddd")</f>
        <v>Wed</v>
      </c>
      <c r="R5" s="42" t="str">
        <f>TEXT(B5+10,"ddd")</f>
        <v>Thu</v>
      </c>
      <c r="S5" s="42" t="str">
        <f>TEXT(B5+11,"ddd")</f>
        <v>Fri</v>
      </c>
      <c r="T5" s="43" t="str">
        <f>TEXT(B5+12,"ddd")</f>
        <v>Sat</v>
      </c>
      <c r="U5" s="44" t="str">
        <f>TEXT(B5+13,"ddd")</f>
        <v>Sun</v>
      </c>
      <c r="V5" s="41" t="str">
        <f>TEXT(B5+14,"ddd")</f>
        <v>Mon</v>
      </c>
      <c r="W5" s="42" t="str">
        <f>TEXT(B5+15,"ddd")</f>
        <v>Tue</v>
      </c>
      <c r="X5" s="42" t="str">
        <f>TEXT(B5+16,"ddd")</f>
        <v>Wed</v>
      </c>
      <c r="Y5" s="42" t="str">
        <f>TEXT(B5+17,"ddd")</f>
        <v>Thu</v>
      </c>
      <c r="Z5" s="42" t="str">
        <f>TEXT(B5+18,"ddd")</f>
        <v>Fri</v>
      </c>
      <c r="AA5" s="43" t="str">
        <f>TEXT(B5+19,"ddd")</f>
        <v>Sat</v>
      </c>
      <c r="AB5" s="44" t="str">
        <f>TEXT(B5+20,"ddd")</f>
        <v>Sun</v>
      </c>
      <c r="AC5" s="42" t="str">
        <f>TEXT(B5+21,"ddd")</f>
        <v>Mon</v>
      </c>
      <c r="AD5" s="42" t="str">
        <f>TEXT(B5+22,"ddd")</f>
        <v>Tue</v>
      </c>
      <c r="AE5" s="42" t="str">
        <f>TEXT(B5+23,"ddd")</f>
        <v>Wed</v>
      </c>
      <c r="AF5" s="42" t="str">
        <f>TEXT(B5+24,"ddd")</f>
        <v>Thu</v>
      </c>
      <c r="AG5" s="42" t="str">
        <f>TEXT(B5+25,"ddd")</f>
        <v>Fri</v>
      </c>
      <c r="AH5" s="43" t="str">
        <f>TEXT(B5+26,"ddd")</f>
        <v>Sat</v>
      </c>
      <c r="AI5" s="44" t="str">
        <f>TEXT(B5+27,"ddd")</f>
        <v>Sun</v>
      </c>
      <c r="AJ5" s="8"/>
      <c r="AK5" s="1"/>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row>
    <row r="6" spans="1:284" s="11" customFormat="1" ht="35" customHeight="1" x14ac:dyDescent="0.2">
      <c r="A6" s="10"/>
      <c r="B6" s="20" t="s">
        <v>0</v>
      </c>
      <c r="C6" s="16" t="s">
        <v>4</v>
      </c>
      <c r="D6" s="15" t="s">
        <v>2</v>
      </c>
      <c r="E6" s="15" t="s">
        <v>3</v>
      </c>
      <c r="F6" s="14" t="s">
        <v>13</v>
      </c>
      <c r="G6" s="49" t="s">
        <v>1</v>
      </c>
      <c r="H6" s="27" t="str">
        <f>TEXT(B5,"dd")</f>
        <v>07</v>
      </c>
      <c r="I6" s="27" t="str">
        <f>TEXT(B5+1,"dd")</f>
        <v>08</v>
      </c>
      <c r="J6" s="27" t="str">
        <f>TEXT(B5+2,"dd")</f>
        <v>09</v>
      </c>
      <c r="K6" s="27" t="str">
        <f>TEXT(B5+3,"dd")</f>
        <v>10</v>
      </c>
      <c r="L6" s="27" t="str">
        <f>TEXT(B5+4,"dd")</f>
        <v>11</v>
      </c>
      <c r="M6" s="45" t="str">
        <f>TEXT(B5+5,"dd")</f>
        <v>12</v>
      </c>
      <c r="N6" s="46" t="str">
        <f>TEXT(B5+6,"dd")</f>
        <v>13</v>
      </c>
      <c r="O6" s="27" t="str">
        <f>TEXT(B5+7,"dd")</f>
        <v>14</v>
      </c>
      <c r="P6" s="27" t="str">
        <f>TEXT(B5+8,"dd")</f>
        <v>15</v>
      </c>
      <c r="Q6" s="27" t="str">
        <f>TEXT(B5+9,"dd")</f>
        <v>16</v>
      </c>
      <c r="R6" s="27" t="str">
        <f>TEXT(B5+10,"dd")</f>
        <v>17</v>
      </c>
      <c r="S6" s="27" t="str">
        <f>TEXT(B5+11,"dd")</f>
        <v>18</v>
      </c>
      <c r="T6" s="45" t="str">
        <f>TEXT(B5+12,"dd")</f>
        <v>19</v>
      </c>
      <c r="U6" s="46" t="str">
        <f>TEXT(B5+13,"dd")</f>
        <v>20</v>
      </c>
      <c r="V6" s="27" t="str">
        <f>TEXT(B5+14,"dd")</f>
        <v>21</v>
      </c>
      <c r="W6" s="27" t="str">
        <f>TEXT(B5+15,"dd")</f>
        <v>22</v>
      </c>
      <c r="X6" s="27" t="str">
        <f>TEXT(B5+16,"dd")</f>
        <v>23</v>
      </c>
      <c r="Y6" s="27" t="str">
        <f>TEXT(B5+17,"dd")</f>
        <v>24</v>
      </c>
      <c r="Z6" s="27" t="str">
        <f>TEXT(B5+18,"dd")</f>
        <v>25</v>
      </c>
      <c r="AA6" s="45" t="str">
        <f>TEXT(B5+19,"dd")</f>
        <v>26</v>
      </c>
      <c r="AB6" s="46" t="str">
        <f>TEXT(B5+20,"dd")</f>
        <v>27</v>
      </c>
      <c r="AC6" s="27" t="str">
        <f>TEXT(B5+21,"dd")</f>
        <v>28</v>
      </c>
      <c r="AD6" s="27" t="str">
        <f>TEXT(B5+22,"dd")</f>
        <v>29</v>
      </c>
      <c r="AE6" s="27" t="str">
        <f>TEXT(B5+23,"dd")</f>
        <v>30</v>
      </c>
      <c r="AF6" s="27" t="str">
        <f>TEXT(B5+24,"dd")</f>
        <v>31</v>
      </c>
      <c r="AG6" s="27" t="str">
        <f>TEXT(B5+25,"dd")</f>
        <v>01</v>
      </c>
      <c r="AH6" s="45" t="str">
        <f>TEXT(B5+26,"dd")</f>
        <v>02</v>
      </c>
      <c r="AI6" s="46" t="str">
        <f>TEXT(B5+27,"dd")</f>
        <v>03</v>
      </c>
      <c r="AJ6" s="10"/>
      <c r="AK6" s="16" t="s">
        <v>29</v>
      </c>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row>
    <row r="7" spans="1:284" s="9" customFormat="1" ht="35" customHeight="1" x14ac:dyDescent="0.2">
      <c r="A7" s="8"/>
      <c r="B7" s="3" t="s">
        <v>6</v>
      </c>
      <c r="C7" s="2"/>
      <c r="D7" s="62">
        <v>49436</v>
      </c>
      <c r="E7" s="62">
        <v>49437</v>
      </c>
      <c r="F7" s="26">
        <f>IF(D7=0,"",E7-D7+1)</f>
        <v>2</v>
      </c>
      <c r="G7" s="50" t="s">
        <v>7</v>
      </c>
      <c r="H7" s="57"/>
      <c r="I7" s="58"/>
      <c r="J7" s="18"/>
      <c r="K7" s="18"/>
      <c r="L7" s="18"/>
      <c r="M7" s="18"/>
      <c r="N7" s="29"/>
      <c r="O7" s="28"/>
      <c r="P7" s="18"/>
      <c r="Q7" s="18"/>
      <c r="R7" s="18"/>
      <c r="S7" s="18"/>
      <c r="T7" s="18"/>
      <c r="U7" s="29"/>
      <c r="V7" s="18"/>
      <c r="W7" s="18"/>
      <c r="X7" s="18"/>
      <c r="Y7" s="18"/>
      <c r="Z7" s="18"/>
      <c r="AA7" s="18"/>
      <c r="AB7" s="29"/>
      <c r="AC7" s="28"/>
      <c r="AD7" s="18"/>
      <c r="AE7" s="18"/>
      <c r="AF7" s="18"/>
      <c r="AG7" s="18"/>
      <c r="AH7" s="18"/>
      <c r="AI7" s="29"/>
      <c r="AJ7" s="8"/>
      <c r="AK7" s="2" t="s">
        <v>15</v>
      </c>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row>
    <row r="8" spans="1:284" s="9" customFormat="1" ht="35" customHeight="1" x14ac:dyDescent="0.2">
      <c r="A8" s="8"/>
      <c r="B8" s="56" t="s">
        <v>10</v>
      </c>
      <c r="C8" s="4"/>
      <c r="D8" s="63">
        <v>49437</v>
      </c>
      <c r="E8" s="63">
        <v>49437</v>
      </c>
      <c r="F8" s="26">
        <f t="shared" ref="F8:F25" si="0">IF(D8=0,"",E8-D8+1)</f>
        <v>1</v>
      </c>
      <c r="G8" s="51" t="s">
        <v>7</v>
      </c>
      <c r="H8" s="28"/>
      <c r="I8" s="30"/>
      <c r="J8" s="18"/>
      <c r="K8" s="18"/>
      <c r="L8" s="18"/>
      <c r="M8" s="18"/>
      <c r="N8" s="29"/>
      <c r="O8" s="28"/>
      <c r="P8" s="18"/>
      <c r="Q8" s="18"/>
      <c r="R8" s="18"/>
      <c r="S8" s="18"/>
      <c r="T8" s="18"/>
      <c r="U8" s="29"/>
      <c r="V8" s="18"/>
      <c r="W8" s="18"/>
      <c r="X8" s="18"/>
      <c r="Y8" s="18"/>
      <c r="Z8" s="18"/>
      <c r="AA8" s="18"/>
      <c r="AB8" s="29"/>
      <c r="AC8" s="28"/>
      <c r="AD8" s="18"/>
      <c r="AE8" s="18"/>
      <c r="AF8" s="18"/>
      <c r="AG8" s="18"/>
      <c r="AH8" s="18"/>
      <c r="AI8" s="29"/>
      <c r="AJ8" s="8"/>
      <c r="AK8" s="3" t="s">
        <v>12</v>
      </c>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row>
    <row r="9" spans="1:284" s="9" customFormat="1" ht="35" customHeight="1" x14ac:dyDescent="0.2">
      <c r="A9" s="8"/>
      <c r="B9" s="3" t="s">
        <v>8</v>
      </c>
      <c r="C9" s="4"/>
      <c r="D9" s="63">
        <v>49438</v>
      </c>
      <c r="E9" s="63">
        <v>49440</v>
      </c>
      <c r="F9" s="26">
        <f t="shared" si="0"/>
        <v>3</v>
      </c>
      <c r="G9" s="51" t="s">
        <v>30</v>
      </c>
      <c r="H9" s="28"/>
      <c r="I9" s="18"/>
      <c r="J9" s="24"/>
      <c r="K9" s="24"/>
      <c r="L9" s="24"/>
      <c r="M9" s="18"/>
      <c r="N9" s="29"/>
      <c r="O9" s="28"/>
      <c r="P9" s="18"/>
      <c r="Q9" s="18"/>
      <c r="R9" s="18"/>
      <c r="S9" s="18"/>
      <c r="T9" s="18"/>
      <c r="U9" s="29"/>
      <c r="V9" s="18"/>
      <c r="W9" s="18"/>
      <c r="X9" s="18"/>
      <c r="Y9" s="18"/>
      <c r="Z9" s="18"/>
      <c r="AA9" s="18"/>
      <c r="AB9" s="29"/>
      <c r="AC9" s="28"/>
      <c r="AD9" s="18"/>
      <c r="AE9" s="18"/>
      <c r="AF9" s="18"/>
      <c r="AG9" s="18"/>
      <c r="AH9" s="18"/>
      <c r="AI9" s="29"/>
      <c r="AJ9" s="8"/>
      <c r="AK9" s="3" t="s">
        <v>7</v>
      </c>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row>
    <row r="10" spans="1:284" s="9" customFormat="1" ht="35" customHeight="1" x14ac:dyDescent="0.2">
      <c r="A10" s="8"/>
      <c r="B10" s="56" t="s">
        <v>11</v>
      </c>
      <c r="C10" s="12"/>
      <c r="D10" s="63">
        <v>49439</v>
      </c>
      <c r="E10" s="63">
        <v>49440</v>
      </c>
      <c r="F10" s="26">
        <f t="shared" si="0"/>
        <v>2</v>
      </c>
      <c r="G10" s="52" t="s">
        <v>14</v>
      </c>
      <c r="H10" s="28"/>
      <c r="I10" s="18"/>
      <c r="J10" s="18"/>
      <c r="K10" s="25"/>
      <c r="L10" s="25"/>
      <c r="M10" s="18"/>
      <c r="N10" s="29"/>
      <c r="O10" s="28"/>
      <c r="P10" s="18"/>
      <c r="Q10" s="18"/>
      <c r="R10" s="18"/>
      <c r="S10" s="18"/>
      <c r="T10" s="18"/>
      <c r="U10" s="29"/>
      <c r="V10" s="18"/>
      <c r="W10" s="18"/>
      <c r="X10" s="18"/>
      <c r="Y10" s="18"/>
      <c r="Z10" s="18"/>
      <c r="AA10" s="18"/>
      <c r="AB10" s="29"/>
      <c r="AC10" s="28"/>
      <c r="AD10" s="18"/>
      <c r="AE10" s="18"/>
      <c r="AF10" s="18"/>
      <c r="AG10" s="18"/>
      <c r="AH10" s="18"/>
      <c r="AI10" s="29"/>
      <c r="AJ10" s="8"/>
      <c r="AK10" s="12" t="s">
        <v>14</v>
      </c>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row>
    <row r="11" spans="1:284" s="9" customFormat="1" ht="35" customHeight="1" x14ac:dyDescent="0.2">
      <c r="A11" s="8"/>
      <c r="B11" s="3" t="s">
        <v>22</v>
      </c>
      <c r="C11" s="4"/>
      <c r="D11" s="63">
        <v>49438</v>
      </c>
      <c r="E11" s="63">
        <v>49445</v>
      </c>
      <c r="F11" s="26">
        <f t="shared" si="0"/>
        <v>8</v>
      </c>
      <c r="G11" s="51" t="s">
        <v>12</v>
      </c>
      <c r="H11" s="28"/>
      <c r="I11" s="18"/>
      <c r="J11" s="30"/>
      <c r="K11" s="30"/>
      <c r="L11" s="30"/>
      <c r="M11" s="30"/>
      <c r="N11" s="31"/>
      <c r="O11" s="32"/>
      <c r="P11" s="30"/>
      <c r="Q11" s="30"/>
      <c r="R11" s="18"/>
      <c r="S11" s="18"/>
      <c r="T11" s="18"/>
      <c r="U11" s="29"/>
      <c r="V11" s="18"/>
      <c r="W11" s="18"/>
      <c r="X11" s="18"/>
      <c r="Y11" s="18"/>
      <c r="Z11" s="18"/>
      <c r="AA11" s="18"/>
      <c r="AB11" s="29"/>
      <c r="AC11" s="28"/>
      <c r="AD11" s="18"/>
      <c r="AE11" s="18"/>
      <c r="AF11" s="18"/>
      <c r="AG11" s="18"/>
      <c r="AH11" s="18"/>
      <c r="AI11" s="29"/>
      <c r="AJ11" s="8"/>
      <c r="AK11" s="53" t="s">
        <v>30</v>
      </c>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row>
    <row r="12" spans="1:284" s="9" customFormat="1" ht="35" customHeight="1" x14ac:dyDescent="0.2">
      <c r="A12" s="8"/>
      <c r="B12" s="3" t="s">
        <v>23</v>
      </c>
      <c r="C12" s="4"/>
      <c r="D12" s="63">
        <v>49442</v>
      </c>
      <c r="E12" s="63">
        <v>49444</v>
      </c>
      <c r="F12" s="26">
        <f t="shared" si="0"/>
        <v>3</v>
      </c>
      <c r="G12" s="51" t="s">
        <v>12</v>
      </c>
      <c r="H12" s="28"/>
      <c r="I12" s="18"/>
      <c r="J12" s="18"/>
      <c r="K12" s="18"/>
      <c r="L12" s="18"/>
      <c r="M12" s="18"/>
      <c r="N12" s="33"/>
      <c r="O12" s="34"/>
      <c r="P12" s="35"/>
      <c r="Q12" s="18"/>
      <c r="R12" s="18"/>
      <c r="S12" s="18"/>
      <c r="T12" s="18"/>
      <c r="U12" s="29"/>
      <c r="V12" s="18"/>
      <c r="W12" s="18"/>
      <c r="X12" s="18"/>
      <c r="Y12" s="18"/>
      <c r="Z12" s="18"/>
      <c r="AA12" s="18"/>
      <c r="AB12" s="29"/>
      <c r="AC12" s="28"/>
      <c r="AD12" s="18"/>
      <c r="AE12" s="18"/>
      <c r="AF12" s="18"/>
      <c r="AG12" s="18"/>
      <c r="AH12" s="18"/>
      <c r="AI12" s="29"/>
      <c r="AJ12" s="8"/>
      <c r="AK12" s="12"/>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row>
    <row r="13" spans="1:284" s="9" customFormat="1" ht="35" customHeight="1" x14ac:dyDescent="0.15">
      <c r="A13" s="8"/>
      <c r="B13" s="3" t="s">
        <v>24</v>
      </c>
      <c r="C13" s="13"/>
      <c r="D13" s="62">
        <v>49445</v>
      </c>
      <c r="E13" s="62">
        <v>49448</v>
      </c>
      <c r="F13" s="26">
        <f t="shared" si="0"/>
        <v>4</v>
      </c>
      <c r="G13" s="51" t="s">
        <v>15</v>
      </c>
      <c r="H13" s="28"/>
      <c r="I13" s="18"/>
      <c r="J13" s="18"/>
      <c r="K13" s="18"/>
      <c r="L13" s="18"/>
      <c r="M13" s="18"/>
      <c r="N13" s="29"/>
      <c r="O13" s="28"/>
      <c r="P13" s="18"/>
      <c r="Q13" s="36"/>
      <c r="R13" s="36"/>
      <c r="S13" s="36"/>
      <c r="T13" s="36"/>
      <c r="U13" s="29"/>
      <c r="V13" s="18"/>
      <c r="W13" s="18"/>
      <c r="X13" s="18"/>
      <c r="Y13" s="18"/>
      <c r="Z13" s="18"/>
      <c r="AA13" s="18"/>
      <c r="AB13" s="29"/>
      <c r="AC13" s="28"/>
      <c r="AD13" s="18"/>
      <c r="AE13" s="18"/>
      <c r="AF13" s="18"/>
      <c r="AG13" s="18"/>
      <c r="AH13" s="18"/>
      <c r="AI13" s="29"/>
      <c r="AJ13" s="8"/>
      <c r="AK13" s="1"/>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row>
    <row r="14" spans="1:284" s="9" customFormat="1" ht="35" customHeight="1" x14ac:dyDescent="0.15">
      <c r="A14" s="8"/>
      <c r="B14" s="3" t="s">
        <v>25</v>
      </c>
      <c r="C14" s="13"/>
      <c r="D14" s="62">
        <v>49447</v>
      </c>
      <c r="E14" s="62">
        <v>49454</v>
      </c>
      <c r="F14" s="26">
        <f t="shared" si="0"/>
        <v>8</v>
      </c>
      <c r="G14" s="51" t="s">
        <v>15</v>
      </c>
      <c r="H14" s="28"/>
      <c r="I14" s="18"/>
      <c r="J14" s="18"/>
      <c r="K14" s="18"/>
      <c r="L14" s="18"/>
      <c r="M14" s="18"/>
      <c r="N14" s="29"/>
      <c r="O14" s="28"/>
      <c r="P14" s="18"/>
      <c r="Q14" s="18"/>
      <c r="R14" s="18"/>
      <c r="S14" s="37"/>
      <c r="T14" s="37"/>
      <c r="U14" s="38"/>
      <c r="V14" s="37"/>
      <c r="W14" s="37"/>
      <c r="X14" s="37"/>
      <c r="Y14" s="37"/>
      <c r="Z14" s="37"/>
      <c r="AA14" s="18"/>
      <c r="AB14" s="29"/>
      <c r="AC14" s="28"/>
      <c r="AD14" s="18"/>
      <c r="AE14" s="18"/>
      <c r="AF14" s="18"/>
      <c r="AG14" s="18"/>
      <c r="AH14" s="18"/>
      <c r="AI14" s="29"/>
      <c r="AJ14" s="8"/>
      <c r="AK14" s="1"/>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row>
    <row r="15" spans="1:284" s="9" customFormat="1" ht="35" customHeight="1" x14ac:dyDescent="0.15">
      <c r="A15" s="8"/>
      <c r="B15" s="3" t="s">
        <v>26</v>
      </c>
      <c r="C15" s="13"/>
      <c r="D15" s="62">
        <v>49448</v>
      </c>
      <c r="E15" s="62">
        <v>49451</v>
      </c>
      <c r="F15" s="26">
        <f t="shared" si="0"/>
        <v>4</v>
      </c>
      <c r="G15" s="51" t="s">
        <v>15</v>
      </c>
      <c r="H15" s="28"/>
      <c r="I15" s="18"/>
      <c r="J15" s="18"/>
      <c r="K15" s="18"/>
      <c r="L15" s="18"/>
      <c r="M15" s="18"/>
      <c r="N15" s="29"/>
      <c r="O15" s="28"/>
      <c r="P15" s="18"/>
      <c r="Q15" s="18"/>
      <c r="R15" s="18"/>
      <c r="S15" s="18"/>
      <c r="T15" s="39"/>
      <c r="U15" s="40"/>
      <c r="V15" s="39"/>
      <c r="W15" s="39"/>
      <c r="X15" s="18"/>
      <c r="Y15" s="18"/>
      <c r="Z15" s="18"/>
      <c r="AA15" s="18"/>
      <c r="AB15" s="29"/>
      <c r="AC15" s="28"/>
      <c r="AD15" s="18"/>
      <c r="AE15" s="18"/>
      <c r="AF15" s="18"/>
      <c r="AG15" s="18"/>
      <c r="AH15" s="18"/>
      <c r="AI15" s="29"/>
      <c r="AJ15" s="8"/>
      <c r="AK15" s="1"/>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row>
    <row r="16" spans="1:284" s="9" customFormat="1" ht="35" customHeight="1" x14ac:dyDescent="0.15">
      <c r="A16" s="8"/>
      <c r="B16" s="3" t="s">
        <v>27</v>
      </c>
      <c r="C16" s="13"/>
      <c r="D16" s="62">
        <v>49451</v>
      </c>
      <c r="E16" s="62">
        <v>49451</v>
      </c>
      <c r="F16" s="26">
        <f t="shared" si="0"/>
        <v>1</v>
      </c>
      <c r="G16" s="51" t="s">
        <v>15</v>
      </c>
      <c r="H16" s="28"/>
      <c r="I16" s="18"/>
      <c r="J16" s="18"/>
      <c r="K16" s="18"/>
      <c r="L16" s="18"/>
      <c r="M16" s="18"/>
      <c r="N16" s="29"/>
      <c r="O16" s="28"/>
      <c r="P16" s="18"/>
      <c r="Q16" s="18"/>
      <c r="R16" s="18"/>
      <c r="S16" s="18"/>
      <c r="T16" s="18"/>
      <c r="U16" s="29"/>
      <c r="V16" s="18"/>
      <c r="W16" s="25"/>
      <c r="X16" s="18"/>
      <c r="Y16" s="18"/>
      <c r="Z16" s="18"/>
      <c r="AA16" s="18"/>
      <c r="AB16" s="29"/>
      <c r="AC16" s="28"/>
      <c r="AD16" s="18"/>
      <c r="AE16" s="18"/>
      <c r="AF16" s="18"/>
      <c r="AG16" s="18"/>
      <c r="AH16" s="18"/>
      <c r="AI16" s="29"/>
      <c r="AJ16" s="8"/>
      <c r="AK16" s="1"/>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row>
    <row r="17" spans="1:284" s="9" customFormat="1" ht="35" customHeight="1" x14ac:dyDescent="0.15">
      <c r="A17" s="8"/>
      <c r="B17" s="2"/>
      <c r="C17" s="13"/>
      <c r="D17" s="62"/>
      <c r="E17" s="62"/>
      <c r="F17" s="26" t="str">
        <f t="shared" si="0"/>
        <v/>
      </c>
      <c r="G17" s="51"/>
      <c r="H17" s="28"/>
      <c r="I17" s="18"/>
      <c r="J17" s="18"/>
      <c r="K17" s="18"/>
      <c r="L17" s="18"/>
      <c r="M17" s="18"/>
      <c r="N17" s="29"/>
      <c r="O17" s="28"/>
      <c r="P17" s="18"/>
      <c r="Q17" s="18"/>
      <c r="R17" s="18"/>
      <c r="S17" s="18"/>
      <c r="T17" s="18"/>
      <c r="U17" s="29"/>
      <c r="V17" s="18"/>
      <c r="W17" s="18"/>
      <c r="X17" s="18"/>
      <c r="Y17" s="18"/>
      <c r="Z17" s="18"/>
      <c r="AA17" s="18"/>
      <c r="AB17" s="29"/>
      <c r="AC17" s="28"/>
      <c r="AD17" s="18"/>
      <c r="AE17" s="18"/>
      <c r="AF17" s="18"/>
      <c r="AG17" s="18"/>
      <c r="AH17" s="18"/>
      <c r="AI17" s="29"/>
      <c r="AJ17" s="8"/>
      <c r="AK17" s="1"/>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row>
    <row r="18" spans="1:284" s="9" customFormat="1" ht="35" customHeight="1" x14ac:dyDescent="0.15">
      <c r="A18" s="8"/>
      <c r="B18" s="2"/>
      <c r="C18" s="13"/>
      <c r="D18" s="62"/>
      <c r="E18" s="62"/>
      <c r="F18" s="26" t="str">
        <f t="shared" si="0"/>
        <v/>
      </c>
      <c r="G18" s="51"/>
      <c r="H18" s="28"/>
      <c r="I18" s="18"/>
      <c r="J18" s="18"/>
      <c r="K18" s="18"/>
      <c r="L18" s="18"/>
      <c r="M18" s="18"/>
      <c r="N18" s="29"/>
      <c r="O18" s="28"/>
      <c r="P18" s="18"/>
      <c r="Q18" s="18"/>
      <c r="R18" s="18"/>
      <c r="S18" s="18"/>
      <c r="T18" s="18"/>
      <c r="U18" s="29"/>
      <c r="V18" s="18"/>
      <c r="W18" s="18"/>
      <c r="X18" s="18"/>
      <c r="Y18" s="18"/>
      <c r="Z18" s="18"/>
      <c r="AA18" s="18"/>
      <c r="AB18" s="29"/>
      <c r="AC18" s="28"/>
      <c r="AD18" s="18"/>
      <c r="AE18" s="18"/>
      <c r="AF18" s="18"/>
      <c r="AG18" s="18"/>
      <c r="AH18" s="18"/>
      <c r="AI18" s="29"/>
      <c r="AJ18" s="8"/>
      <c r="AK18" s="1"/>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row>
    <row r="19" spans="1:284" s="9" customFormat="1" ht="35" customHeight="1" x14ac:dyDescent="0.15">
      <c r="A19" s="8"/>
      <c r="B19" s="2"/>
      <c r="C19" s="13"/>
      <c r="D19" s="62"/>
      <c r="E19" s="62"/>
      <c r="F19" s="26" t="str">
        <f t="shared" si="0"/>
        <v/>
      </c>
      <c r="G19" s="51"/>
      <c r="H19" s="28"/>
      <c r="I19" s="18"/>
      <c r="J19" s="18"/>
      <c r="K19" s="18"/>
      <c r="L19" s="18"/>
      <c r="M19" s="18"/>
      <c r="N19" s="29"/>
      <c r="O19" s="28"/>
      <c r="P19" s="18"/>
      <c r="Q19" s="18"/>
      <c r="R19" s="18"/>
      <c r="S19" s="18"/>
      <c r="T19" s="18"/>
      <c r="U19" s="29"/>
      <c r="V19" s="18"/>
      <c r="W19" s="18"/>
      <c r="X19" s="18"/>
      <c r="Y19" s="18"/>
      <c r="Z19" s="18"/>
      <c r="AA19" s="18"/>
      <c r="AB19" s="29"/>
      <c r="AC19" s="28"/>
      <c r="AD19" s="18"/>
      <c r="AE19" s="18"/>
      <c r="AF19" s="18"/>
      <c r="AG19" s="18"/>
      <c r="AH19" s="18"/>
      <c r="AI19" s="29"/>
      <c r="AJ19" s="8"/>
      <c r="AK19" s="1"/>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row>
    <row r="20" spans="1:284" s="9" customFormat="1" ht="35" customHeight="1" x14ac:dyDescent="0.15">
      <c r="A20" s="8"/>
      <c r="B20" s="2"/>
      <c r="C20" s="13"/>
      <c r="D20" s="62"/>
      <c r="E20" s="62"/>
      <c r="F20" s="26" t="str">
        <f t="shared" si="0"/>
        <v/>
      </c>
      <c r="G20" s="51"/>
      <c r="H20" s="28"/>
      <c r="I20" s="18"/>
      <c r="J20" s="18"/>
      <c r="K20" s="18"/>
      <c r="L20" s="18"/>
      <c r="M20" s="18"/>
      <c r="N20" s="29"/>
      <c r="O20" s="28"/>
      <c r="P20" s="18"/>
      <c r="Q20" s="18"/>
      <c r="R20" s="18"/>
      <c r="S20" s="18"/>
      <c r="T20" s="18"/>
      <c r="U20" s="29"/>
      <c r="V20" s="18"/>
      <c r="W20" s="18"/>
      <c r="X20" s="18"/>
      <c r="Y20" s="18"/>
      <c r="Z20" s="18"/>
      <c r="AA20" s="18"/>
      <c r="AB20" s="29"/>
      <c r="AC20" s="28"/>
      <c r="AD20" s="18"/>
      <c r="AE20" s="18"/>
      <c r="AF20" s="18"/>
      <c r="AG20" s="18"/>
      <c r="AH20" s="18"/>
      <c r="AI20" s="29"/>
      <c r="AJ20" s="8"/>
      <c r="AK20" s="1"/>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row>
    <row r="21" spans="1:284" s="9" customFormat="1" ht="35" customHeight="1" x14ac:dyDescent="0.15">
      <c r="A21" s="8"/>
      <c r="B21" s="2"/>
      <c r="C21" s="12"/>
      <c r="D21" s="62"/>
      <c r="E21" s="62"/>
      <c r="F21" s="26" t="str">
        <f t="shared" si="0"/>
        <v/>
      </c>
      <c r="G21" s="51"/>
      <c r="H21" s="28"/>
      <c r="I21" s="18"/>
      <c r="J21" s="18"/>
      <c r="K21" s="18"/>
      <c r="L21" s="18"/>
      <c r="M21" s="18"/>
      <c r="N21" s="29"/>
      <c r="O21" s="28"/>
      <c r="P21" s="18"/>
      <c r="Q21" s="18"/>
      <c r="R21" s="18"/>
      <c r="S21" s="18"/>
      <c r="T21" s="18"/>
      <c r="U21" s="29"/>
      <c r="V21" s="18"/>
      <c r="W21" s="18"/>
      <c r="X21" s="18"/>
      <c r="Y21" s="18"/>
      <c r="Z21" s="18"/>
      <c r="AA21" s="18"/>
      <c r="AB21" s="29"/>
      <c r="AC21" s="28"/>
      <c r="AD21" s="18"/>
      <c r="AE21" s="18"/>
      <c r="AF21" s="18"/>
      <c r="AG21" s="18"/>
      <c r="AH21" s="18"/>
      <c r="AI21" s="29"/>
      <c r="AJ21" s="8"/>
      <c r="AK21" s="1"/>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row>
    <row r="22" spans="1:284" s="9" customFormat="1" ht="35" customHeight="1" x14ac:dyDescent="0.15">
      <c r="A22" s="8"/>
      <c r="B22" s="2"/>
      <c r="C22" s="12"/>
      <c r="D22" s="62"/>
      <c r="E22" s="62"/>
      <c r="F22" s="26" t="str">
        <f t="shared" si="0"/>
        <v/>
      </c>
      <c r="G22" s="51"/>
      <c r="H22" s="28"/>
      <c r="I22" s="18"/>
      <c r="J22" s="18"/>
      <c r="K22" s="18"/>
      <c r="L22" s="18"/>
      <c r="M22" s="18"/>
      <c r="N22" s="29"/>
      <c r="O22" s="28"/>
      <c r="P22" s="18"/>
      <c r="Q22" s="18"/>
      <c r="R22" s="18"/>
      <c r="S22" s="18"/>
      <c r="T22" s="18"/>
      <c r="U22" s="29"/>
      <c r="V22" s="18"/>
      <c r="W22" s="18"/>
      <c r="X22" s="18"/>
      <c r="Y22" s="18"/>
      <c r="Z22" s="18"/>
      <c r="AA22" s="18"/>
      <c r="AB22" s="29"/>
      <c r="AC22" s="28"/>
      <c r="AD22" s="18"/>
      <c r="AE22" s="18"/>
      <c r="AF22" s="18"/>
      <c r="AG22" s="18"/>
      <c r="AH22" s="18"/>
      <c r="AI22" s="29"/>
      <c r="AJ22" s="8"/>
      <c r="AK22" s="1"/>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row>
    <row r="23" spans="1:284" s="9" customFormat="1" ht="35" customHeight="1" x14ac:dyDescent="0.15">
      <c r="A23" s="8"/>
      <c r="B23" s="2"/>
      <c r="C23" s="12"/>
      <c r="D23" s="62"/>
      <c r="E23" s="62"/>
      <c r="F23" s="26" t="str">
        <f t="shared" si="0"/>
        <v/>
      </c>
      <c r="G23" s="51"/>
      <c r="H23" s="28"/>
      <c r="I23" s="18"/>
      <c r="J23" s="18"/>
      <c r="K23" s="18"/>
      <c r="L23" s="18"/>
      <c r="M23" s="18"/>
      <c r="N23" s="29"/>
      <c r="O23" s="28"/>
      <c r="P23" s="18"/>
      <c r="Q23" s="18"/>
      <c r="R23" s="18"/>
      <c r="S23" s="18"/>
      <c r="T23" s="18"/>
      <c r="U23" s="29"/>
      <c r="V23" s="18"/>
      <c r="W23" s="18"/>
      <c r="X23" s="18"/>
      <c r="Y23" s="18"/>
      <c r="Z23" s="18"/>
      <c r="AA23" s="18"/>
      <c r="AB23" s="29"/>
      <c r="AC23" s="28"/>
      <c r="AD23" s="18"/>
      <c r="AE23" s="18"/>
      <c r="AF23" s="18"/>
      <c r="AG23" s="18"/>
      <c r="AH23" s="18"/>
      <c r="AI23" s="29"/>
      <c r="AJ23" s="8"/>
      <c r="AK23" s="1"/>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row>
    <row r="24" spans="1:284" s="9" customFormat="1" ht="35" customHeight="1" x14ac:dyDescent="0.15">
      <c r="A24" s="8"/>
      <c r="B24" s="2"/>
      <c r="C24" s="12"/>
      <c r="D24" s="62"/>
      <c r="E24" s="62"/>
      <c r="F24" s="26" t="str">
        <f t="shared" si="0"/>
        <v/>
      </c>
      <c r="G24" s="51"/>
      <c r="H24" s="28"/>
      <c r="I24" s="18"/>
      <c r="J24" s="18"/>
      <c r="K24" s="18"/>
      <c r="L24" s="18"/>
      <c r="M24" s="18"/>
      <c r="N24" s="29"/>
      <c r="O24" s="28"/>
      <c r="P24" s="18"/>
      <c r="Q24" s="18"/>
      <c r="R24" s="18"/>
      <c r="S24" s="18"/>
      <c r="T24" s="18"/>
      <c r="U24" s="29"/>
      <c r="V24" s="18"/>
      <c r="W24" s="18"/>
      <c r="X24" s="18"/>
      <c r="Y24" s="18"/>
      <c r="Z24" s="18"/>
      <c r="AA24" s="18"/>
      <c r="AB24" s="29"/>
      <c r="AC24" s="28"/>
      <c r="AD24" s="18"/>
      <c r="AE24" s="18"/>
      <c r="AF24" s="18"/>
      <c r="AG24" s="18"/>
      <c r="AH24" s="18"/>
      <c r="AI24" s="29"/>
      <c r="AJ24" s="8"/>
      <c r="AK24" s="1"/>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row>
    <row r="25" spans="1:284" s="9" customFormat="1" ht="35" customHeight="1" x14ac:dyDescent="0.15">
      <c r="A25" s="8"/>
      <c r="B25" s="2"/>
      <c r="C25" s="12"/>
      <c r="D25" s="62"/>
      <c r="E25" s="62"/>
      <c r="F25" s="26" t="str">
        <f t="shared" si="0"/>
        <v/>
      </c>
      <c r="G25" s="51"/>
      <c r="H25" s="28"/>
      <c r="I25" s="18"/>
      <c r="J25" s="18"/>
      <c r="K25" s="18"/>
      <c r="L25" s="18"/>
      <c r="M25" s="18"/>
      <c r="N25" s="29"/>
      <c r="O25" s="28"/>
      <c r="P25" s="18"/>
      <c r="Q25" s="18"/>
      <c r="R25" s="18"/>
      <c r="S25" s="18"/>
      <c r="T25" s="18"/>
      <c r="U25" s="29"/>
      <c r="V25" s="18"/>
      <c r="W25" s="18"/>
      <c r="X25" s="18"/>
      <c r="Y25" s="18"/>
      <c r="Z25" s="18"/>
      <c r="AA25" s="18"/>
      <c r="AB25" s="29"/>
      <c r="AC25" s="28"/>
      <c r="AD25" s="18"/>
      <c r="AE25" s="18"/>
      <c r="AF25" s="18"/>
      <c r="AG25" s="18"/>
      <c r="AH25" s="18"/>
      <c r="AI25" s="29"/>
      <c r="AJ25" s="8"/>
      <c r="AK25" s="1"/>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row>
    <row r="26" spans="1:284"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row>
    <row r="27" spans="1:284" customFormat="1" ht="50" customHeight="1" x14ac:dyDescent="0.2">
      <c r="B27" s="64" t="s">
        <v>5</v>
      </c>
      <c r="C27" s="64"/>
      <c r="D27" s="64"/>
      <c r="E27" s="64"/>
      <c r="F27" s="64"/>
      <c r="G27" s="64"/>
      <c r="H27" s="64"/>
      <c r="I27" s="64"/>
      <c r="J27" s="64"/>
      <c r="K27" s="64"/>
      <c r="L27" s="64"/>
      <c r="M27" s="64"/>
      <c r="N27" s="64"/>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284"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row>
    <row r="29" spans="1:28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row>
    <row r="30" spans="1:28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row>
    <row r="31" spans="1:28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row>
    <row r="32" spans="1:28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row>
    <row r="33" spans="1:28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row>
    <row r="34" spans="1:28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row>
    <row r="35" spans="1:28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row>
    <row r="36" spans="1:28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row>
    <row r="37" spans="1:28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row>
    <row r="38" spans="1:28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row>
    <row r="39" spans="1:28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row>
    <row r="40" spans="1:28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row>
    <row r="41" spans="1:28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row>
    <row r="42" spans="1:28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row>
    <row r="43" spans="1:28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row>
    <row r="44" spans="1:28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row>
    <row r="45" spans="1:28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row>
    <row r="46" spans="1:28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row>
    <row r="47" spans="1:28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row>
    <row r="48" spans="1:28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row>
    <row r="49" spans="1:28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row>
    <row r="50" spans="1:28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row>
    <row r="51" spans="1:28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row>
    <row r="52" spans="1:28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row>
    <row r="53" spans="1:28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row>
    <row r="54" spans="1:28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row>
    <row r="55" spans="1:28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row>
    <row r="56" spans="1:28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row>
    <row r="57" spans="1:28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row>
    <row r="58" spans="1:28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row>
    <row r="59" spans="1:28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row>
    <row r="60" spans="1:28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row>
    <row r="61" spans="1:28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row>
    <row r="62" spans="1:28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row>
    <row r="63" spans="1:28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row>
    <row r="64" spans="1:28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row>
    <row r="65" spans="1:28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row>
    <row r="66" spans="1:28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row>
    <row r="67" spans="1:28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row>
    <row r="68" spans="1:28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row>
    <row r="69" spans="1:28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row>
    <row r="70" spans="1:28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row>
    <row r="71" spans="1:28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row>
    <row r="72" spans="1:28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row>
    <row r="73" spans="1:28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row>
    <row r="74" spans="1:28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row>
    <row r="75" spans="1:28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row>
    <row r="76" spans="1:28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row>
    <row r="77" spans="1:28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row>
    <row r="78" spans="1:28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row>
    <row r="79" spans="1:28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row>
    <row r="80" spans="1:28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row>
    <row r="81" spans="1:28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row>
    <row r="82" spans="1:28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row>
    <row r="83" spans="1:28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row>
    <row r="84" spans="1:28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row>
    <row r="85" spans="1:28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row>
    <row r="86" spans="1:28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row>
    <row r="87" spans="1:28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row>
    <row r="88" spans="1:28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row>
    <row r="89" spans="1:28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row>
    <row r="90" spans="1:28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row>
    <row r="91" spans="1:28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row>
    <row r="92" spans="1:28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row>
    <row r="93" spans="1:28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row>
    <row r="94" spans="1:28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row>
    <row r="95" spans="1:28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row>
    <row r="96" spans="1:28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row>
    <row r="97" spans="1:28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row>
    <row r="98" spans="1:28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row>
    <row r="99" spans="1:28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row>
    <row r="100" spans="1:28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row>
    <row r="101" spans="1:28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row>
    <row r="102" spans="1:28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row>
    <row r="103" spans="1:28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row>
    <row r="104" spans="1:28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row>
    <row r="105" spans="1:28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row>
    <row r="106" spans="1:28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row>
    <row r="107" spans="1:28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row>
    <row r="108" spans="1:28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row>
    <row r="109" spans="1:28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row>
    <row r="110" spans="1:28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row>
    <row r="111" spans="1:28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row>
    <row r="112" spans="1:28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row>
    <row r="113" spans="1:28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row>
    <row r="114" spans="1:28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row>
    <row r="115" spans="1:28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row>
    <row r="116" spans="1:28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row>
    <row r="117" spans="1:28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row>
    <row r="118" spans="1:28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row>
    <row r="119" spans="1:28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row>
    <row r="120" spans="1:28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row>
    <row r="121" spans="1:28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row>
    <row r="122" spans="1:28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row>
    <row r="123" spans="1:28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row>
    <row r="124" spans="1:28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row>
    <row r="125" spans="1:28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row>
    <row r="126" spans="1:28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row>
    <row r="127" spans="1:28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row>
    <row r="128" spans="1:28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row>
    <row r="129" spans="1:28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row>
    <row r="130" spans="1:28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row>
    <row r="131" spans="1:28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row>
    <row r="132" spans="1:28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row>
    <row r="133" spans="1:28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row>
    <row r="134" spans="1:28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row>
    <row r="135" spans="1:28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row>
    <row r="136" spans="1:28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row>
    <row r="137" spans="1:28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row>
    <row r="138" spans="1:28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row>
    <row r="139" spans="1:28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row>
    <row r="140" spans="1:28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row>
    <row r="141" spans="1:28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row>
    <row r="142" spans="1:28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row>
    <row r="143" spans="1:28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row>
    <row r="144" spans="1:28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row>
    <row r="145" spans="1:28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row>
    <row r="146" spans="1:28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row>
    <row r="147" spans="1:28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row>
    <row r="148" spans="1:28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row>
    <row r="149" spans="1:28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row>
    <row r="150" spans="1:28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row>
    <row r="151" spans="1:28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row>
    <row r="152" spans="1:28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row>
    <row r="153" spans="1:28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row>
    <row r="154" spans="1:28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row>
    <row r="155" spans="1:28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row>
    <row r="156" spans="1:28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row>
    <row r="157" spans="1:28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row>
    <row r="158" spans="1:28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row>
    <row r="159" spans="1:28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row>
    <row r="160" spans="1:28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row>
    <row r="161" spans="1:28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row>
    <row r="162" spans="1:28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row>
    <row r="163" spans="1:28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row>
    <row r="164" spans="1:28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row>
    <row r="165" spans="1:28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row>
    <row r="166" spans="1:28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row>
    <row r="167" spans="1:28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row>
    <row r="168" spans="1:28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row>
    <row r="169" spans="1:28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row>
    <row r="170" spans="1:28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row>
    <row r="171" spans="1:28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row>
    <row r="172" spans="1:28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row>
    <row r="173" spans="1:28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row>
    <row r="174" spans="1:28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row>
    <row r="175" spans="1:28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row>
    <row r="176" spans="1:28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row>
    <row r="177" spans="1:28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row>
    <row r="178" spans="1:28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row>
    <row r="179" spans="1:28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row>
    <row r="180" spans="1:28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row>
    <row r="181" spans="1:28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row>
    <row r="182" spans="1:28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row>
    <row r="183" spans="1:28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row>
    <row r="184" spans="1:28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row>
    <row r="185" spans="1:28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row>
    <row r="186" spans="1:28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row>
    <row r="187" spans="1:28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row>
    <row r="188" spans="1:28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row>
    <row r="189" spans="1:28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row>
    <row r="190" spans="1:28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row>
    <row r="191" spans="1:28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row>
    <row r="192" spans="1:28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row>
    <row r="193" spans="1:28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row>
    <row r="194" spans="1:28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row>
    <row r="195" spans="1:28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row>
    <row r="196" spans="1:28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row>
    <row r="197" spans="1:28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row>
    <row r="198" spans="1:28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row>
    <row r="199" spans="1:28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row>
    <row r="200" spans="1:28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row>
    <row r="201" spans="1:28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row>
    <row r="202" spans="1:28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row>
    <row r="203" spans="1:28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row>
    <row r="204" spans="1:28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row>
    <row r="205" spans="1:28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row>
    <row r="206" spans="1:28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row>
    <row r="207" spans="1:28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row>
    <row r="208" spans="1:28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row>
    <row r="209" spans="1:28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row>
    <row r="210" spans="1:28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row>
    <row r="211" spans="1:28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row>
    <row r="212" spans="1:28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row>
    <row r="213" spans="1:28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row>
    <row r="214" spans="1:28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row>
    <row r="215" spans="1:28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row>
    <row r="216" spans="1:28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row>
    <row r="217" spans="1:28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row>
    <row r="218" spans="1:28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row>
    <row r="219" spans="1:28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row>
    <row r="220" spans="1:28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row>
    <row r="221" spans="1:28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row>
    <row r="222" spans="1:28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row>
    <row r="223" spans="1:28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row>
    <row r="224" spans="1:28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row>
    <row r="225" spans="1:28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row>
    <row r="226" spans="1:28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row>
    <row r="227" spans="1:28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row>
    <row r="228" spans="1:28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row>
    <row r="229" spans="1:28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row>
    <row r="230" spans="1:28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row>
    <row r="231" spans="1:28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row>
    <row r="232" spans="1:28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row>
    <row r="233" spans="1:28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row>
    <row r="234" spans="1:28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row>
    <row r="235" spans="1:28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row>
    <row r="236" spans="1:28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row>
    <row r="237" spans="1:28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row>
    <row r="238" spans="1:28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row>
    <row r="239" spans="1:28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row>
    <row r="240" spans="1:28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row>
    <row r="241" spans="1:28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row>
    <row r="242" spans="1:28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row>
    <row r="243" spans="1:28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row>
    <row r="244" spans="1:28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row>
    <row r="245" spans="1:28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row>
    <row r="246" spans="1:28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row>
    <row r="247" spans="1:28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row>
    <row r="248" spans="1:28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row>
    <row r="249" spans="1:28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row>
    <row r="250" spans="1:28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row>
    <row r="251" spans="1:28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row>
    <row r="252" spans="1:28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row>
    <row r="253" spans="1:28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row>
    <row r="254" spans="1:28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row>
    <row r="255" spans="1:28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row>
    <row r="256" spans="1:28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row>
    <row r="257" spans="1:28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row>
    <row r="258" spans="1:28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row>
    <row r="259" spans="1:28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row>
    <row r="260" spans="1:28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row>
    <row r="261" spans="1:28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row>
    <row r="262" spans="1:28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row>
    <row r="263" spans="1:28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row>
    <row r="264" spans="1:28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row>
    <row r="265" spans="1:28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row>
    <row r="266" spans="1:28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row>
    <row r="267" spans="1:28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row>
    <row r="268" spans="1:28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row>
    <row r="269" spans="1:28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row>
    <row r="270" spans="1:28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row>
    <row r="271" spans="1:28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row>
    <row r="272" spans="1:28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row>
    <row r="273" spans="1:28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row>
    <row r="274" spans="1:28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row>
    <row r="275" spans="1:28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row>
    <row r="276" spans="1:28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row>
    <row r="277" spans="1:28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row>
    <row r="278" spans="1:28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row>
    <row r="279" spans="1:28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row>
    <row r="280" spans="1:28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row>
    <row r="281" spans="1:28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row>
    <row r="282" spans="1:28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row>
    <row r="283" spans="1:28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row>
    <row r="284" spans="1:28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row>
    <row r="285" spans="1:28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row>
    <row r="286" spans="1:28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row>
    <row r="287" spans="1:28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row>
    <row r="288" spans="1:28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row>
    <row r="289" spans="1:28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row>
    <row r="290" spans="1:28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row>
    <row r="291" spans="1:28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row>
    <row r="292" spans="1:28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row>
    <row r="293" spans="1:28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row>
    <row r="294" spans="1:28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row>
    <row r="295" spans="1:28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row>
    <row r="296" spans="1:28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row>
    <row r="297" spans="1:28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row>
    <row r="298" spans="1:28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row>
    <row r="299" spans="1:28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row>
    <row r="300" spans="1:28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row>
    <row r="301" spans="1:28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row>
    <row r="302" spans="1:28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row>
    <row r="303" spans="1:28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row>
    <row r="304" spans="1:28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row>
    <row r="305" spans="1:28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row>
    <row r="306" spans="1:28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row>
    <row r="307" spans="1:28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row>
    <row r="308" spans="1:28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row>
    <row r="309" spans="1:28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row>
    <row r="310" spans="1:28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row>
    <row r="311" spans="1:28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row>
    <row r="312" spans="1:28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row>
    <row r="313" spans="1:28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row>
    <row r="314" spans="1:28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row>
    <row r="315" spans="1:28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row>
    <row r="316" spans="1:28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row>
    <row r="317" spans="1:28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row>
    <row r="318" spans="1:28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row>
    <row r="319" spans="1:28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row>
    <row r="320" spans="1:28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row>
    <row r="321" spans="1:28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row>
    <row r="322" spans="1:28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row>
    <row r="323" spans="1:28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row>
    <row r="324" spans="1:28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row>
    <row r="325" spans="1:28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row>
    <row r="326" spans="1:28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row>
    <row r="327" spans="1:28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row>
    <row r="328" spans="1:28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row>
    <row r="329" spans="1:28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row>
    <row r="330" spans="1:28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row>
    <row r="331" spans="1:28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row>
    <row r="332" spans="1:28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row>
    <row r="333" spans="1:28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row>
    <row r="334" spans="1:28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row>
    <row r="335" spans="1:28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row>
    <row r="336" spans="1:28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row>
    <row r="337" spans="1:28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row>
    <row r="338" spans="1:28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row>
    <row r="339" spans="1:28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row>
    <row r="340" spans="1:28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row>
    <row r="341" spans="1:28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row>
    <row r="342" spans="1:28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row>
    <row r="343" spans="1:28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row>
    <row r="344" spans="1:28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row>
    <row r="345" spans="1:28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row>
    <row r="346" spans="1:28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row>
    <row r="347" spans="1:28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row>
    <row r="348" spans="1:28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row>
    <row r="349" spans="1:28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row>
    <row r="350" spans="1:28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row>
    <row r="351" spans="1:28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row>
    <row r="352" spans="1:28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row>
    <row r="353" spans="1:28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row>
    <row r="354" spans="1:28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row>
    <row r="355" spans="1:28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row>
    <row r="356" spans="1:28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row>
    <row r="357" spans="1:28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row>
    <row r="358" spans="1:28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row>
    <row r="359" spans="1:28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row>
    <row r="360" spans="1:28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row>
    <row r="361" spans="1:28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row>
    <row r="362" spans="1:28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row>
    <row r="363" spans="1:28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row>
    <row r="364" spans="1:28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row>
    <row r="365" spans="1:28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row>
    <row r="366" spans="1:28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row>
    <row r="367" spans="1:28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row>
    <row r="368" spans="1:28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row>
    <row r="369" spans="1:30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row>
    <row r="370" spans="1:30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row>
    <row r="371" spans="1:30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row>
    <row r="372" spans="1:30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row>
    <row r="373" spans="1:30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row>
    <row r="374" spans="1:30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row>
    <row r="375" spans="1:30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row>
    <row r="376" spans="1:30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row>
    <row r="377" spans="1:30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row>
    <row r="378" spans="1:30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30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row>
    <row r="380" spans="1:30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row>
    <row r="381" spans="1:30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row>
    <row r="382" spans="1:30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row>
    <row r="383" spans="1:30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row>
    <row r="384" spans="1:30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row>
    <row r="385" spans="1:30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row>
    <row r="386" spans="1:30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row>
    <row r="387" spans="1:30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row>
    <row r="388" spans="1:30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row>
    <row r="389" spans="1:30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row>
    <row r="390" spans="1:30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row>
    <row r="391" spans="1:30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row>
    <row r="392" spans="1:30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row>
    <row r="393" spans="1:30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row>
    <row r="394" spans="1:30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row>
    <row r="395" spans="1:30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row>
    <row r="396" spans="1:30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row>
    <row r="397" spans="1:30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row>
    <row r="398" spans="1:30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row>
    <row r="399" spans="1:30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row>
    <row r="400" spans="1:30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row>
    <row r="401" spans="1:30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row>
    <row r="402" spans="1:30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row>
    <row r="403" spans="1:30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row>
    <row r="404" spans="1:30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row>
    <row r="405" spans="1:30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row>
    <row r="406" spans="1:30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row>
    <row r="407" spans="1:30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row>
    <row r="408" spans="1:30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row>
    <row r="409" spans="1:30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row>
    <row r="410" spans="1:30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row>
    <row r="411" spans="1:30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row>
    <row r="412" spans="1:30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row>
    <row r="413" spans="1:30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row>
    <row r="414" spans="1:30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row>
    <row r="415" spans="1:30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row>
    <row r="416" spans="1:30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row>
    <row r="417" spans="1:30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row>
    <row r="418" spans="1:30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row>
    <row r="419" spans="1:30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row>
    <row r="420" spans="1:30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row>
    <row r="421" spans="1:30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row>
    <row r="422" spans="1:30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row>
    <row r="423" spans="1:30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row>
    <row r="424" spans="1:30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row>
    <row r="425" spans="1:30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row>
    <row r="426" spans="1:30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row>
    <row r="427" spans="1:30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row>
    <row r="428" spans="1:30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row>
    <row r="429" spans="1:30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row>
    <row r="430" spans="1:30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row>
    <row r="431" spans="1:30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row>
    <row r="432" spans="1:30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row>
    <row r="433" spans="1:30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row>
    <row r="434" spans="1:30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row>
    <row r="435" spans="1:30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row>
    <row r="436" spans="1:30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row>
    <row r="437" spans="1:30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row>
    <row r="438" spans="1:30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row>
    <row r="439" spans="1:30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row>
    <row r="440" spans="1:30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row>
    <row r="441" spans="1:30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row>
    <row r="442" spans="1:30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row>
    <row r="443" spans="1:30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row>
    <row r="444" spans="1:30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row>
    <row r="445" spans="1:30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row>
    <row r="446" spans="1:30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row>
    <row r="447" spans="1:30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row>
    <row r="448" spans="1:30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row>
    <row r="449" spans="1:30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row>
    <row r="450" spans="1:30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row>
    <row r="451" spans="1:30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row>
    <row r="452" spans="1:30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row>
    <row r="453" spans="1:30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row>
    <row r="454" spans="1:30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row>
    <row r="455" spans="1:30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row>
    <row r="456" spans="1:30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row>
    <row r="457" spans="1:30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row>
    <row r="458" spans="1:30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row>
    <row r="459" spans="1:30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row>
    <row r="460" spans="1:30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row>
    <row r="461" spans="1:30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row>
    <row r="462" spans="1:30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row>
    <row r="463" spans="1:30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row>
    <row r="464" spans="1:30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row>
    <row r="465" spans="1:30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row>
    <row r="466" spans="1:30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row>
    <row r="467" spans="1:30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row>
    <row r="468" spans="1:30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row>
    <row r="469" spans="1:30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row>
    <row r="470" spans="1:30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row>
    <row r="471" spans="1:30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row>
    <row r="472" spans="1:30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row>
    <row r="473" spans="1:30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row>
    <row r="474" spans="1:30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row>
    <row r="475" spans="1:30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row>
    <row r="476" spans="1:30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row>
    <row r="477" spans="1:30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row>
    <row r="478" spans="1:30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row>
    <row r="479" spans="1:30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row>
    <row r="480" spans="1:30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row>
    <row r="481" spans="1:30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row>
    <row r="482" spans="1:30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row>
    <row r="483" spans="1:30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row>
    <row r="484" spans="1:30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row>
    <row r="485" spans="1:30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row>
    <row r="486" spans="1:30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row>
    <row r="487" spans="1:30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row>
    <row r="488" spans="1:30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row>
    <row r="489" spans="1:30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row>
    <row r="490" spans="1:30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row>
    <row r="491" spans="1:30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row>
    <row r="492" spans="1:30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row>
    <row r="493" spans="1:30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row>
    <row r="494" spans="1:30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row>
    <row r="495" spans="1:30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row>
    <row r="496" spans="1:30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row>
    <row r="497" spans="1:30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row>
    <row r="498" spans="1:30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row>
    <row r="499" spans="1:30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row>
    <row r="500" spans="1:30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row>
    <row r="501" spans="1:30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row>
    <row r="502" spans="1:30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row>
    <row r="503" spans="1:30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row>
    <row r="504" spans="1:30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row>
    <row r="505" spans="1:30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row>
    <row r="506" spans="1:30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row>
    <row r="507" spans="1:30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row>
    <row r="508" spans="1:30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row>
    <row r="509" spans="1:30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row>
    <row r="510" spans="1:30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row>
    <row r="511" spans="1:30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row>
    <row r="512" spans="1:30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row>
    <row r="513" spans="1:30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row>
    <row r="514" spans="1:30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row>
    <row r="515" spans="1:30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row>
    <row r="516" spans="1:30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row>
    <row r="517" spans="1:30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row>
    <row r="518" spans="1:30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row>
    <row r="519" spans="1:30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row>
    <row r="520" spans="1:30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row>
    <row r="521" spans="1:30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row>
    <row r="522" spans="1:30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row>
    <row r="523" spans="1:30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row>
    <row r="524" spans="1:30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row>
    <row r="525" spans="1:30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row>
    <row r="526" spans="1:30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row>
    <row r="527" spans="1:30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row>
    <row r="528" spans="1:30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row>
    <row r="529" spans="1:30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row>
    <row r="530" spans="1:30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row>
    <row r="531" spans="1:30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row>
    <row r="532" spans="1:30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row>
    <row r="533" spans="1:30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row>
    <row r="534" spans="1:30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row>
    <row r="535" spans="1:30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row>
    <row r="536" spans="1:30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row>
    <row r="537" spans="1:30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row>
    <row r="538" spans="1:30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row>
    <row r="539" spans="1:30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row>
    <row r="540" spans="1:30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row>
    <row r="541" spans="1:30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row>
    <row r="542" spans="1:30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row>
    <row r="543" spans="1:30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row>
    <row r="544" spans="1:30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row>
    <row r="545" spans="1:30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row>
    <row r="546" spans="1:30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row>
    <row r="547" spans="1:30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row>
    <row r="548" spans="1:30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row>
    <row r="549" spans="1:30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row>
    <row r="550" spans="1:30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row>
    <row r="551" spans="1:30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row>
    <row r="552" spans="1:30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row>
    <row r="553" spans="1:30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row>
    <row r="554" spans="1:30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row>
    <row r="555" spans="1:30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row>
    <row r="556" spans="1:30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row>
    <row r="557" spans="1:30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row>
    <row r="558" spans="1:30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row>
    <row r="559" spans="1:30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row>
    <row r="560" spans="1:30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row>
    <row r="561" spans="1:30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row>
    <row r="562" spans="1:30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row>
    <row r="563" spans="1:30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row>
    <row r="564" spans="1:30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row>
    <row r="565" spans="1:30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row>
    <row r="566" spans="1:30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row>
    <row r="567" spans="1:30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row>
    <row r="568" spans="1:30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row>
    <row r="569" spans="1:30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row>
    <row r="570" spans="1:30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row>
    <row r="571" spans="1:30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row>
    <row r="572" spans="1:30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row>
    <row r="573" spans="1:30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row>
    <row r="574" spans="1:30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row>
    <row r="575" spans="1:30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row>
    <row r="576" spans="1:30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row>
    <row r="577" spans="1:30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row>
    <row r="578" spans="1:30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row>
    <row r="579" spans="1:30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row>
    <row r="580" spans="1:30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row>
    <row r="581" spans="1:30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row>
    <row r="582" spans="1:30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row>
    <row r="583" spans="1:30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row>
    <row r="584" spans="1:30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row>
    <row r="585" spans="1:30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row>
    <row r="586" spans="1:30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row>
    <row r="587" spans="1:30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row>
    <row r="588" spans="1:30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row>
    <row r="589" spans="1:30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row>
    <row r="590" spans="1:30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row>
    <row r="591" spans="1:30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row>
    <row r="592" spans="1:30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row>
    <row r="593" spans="1:30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row>
    <row r="594" spans="1:30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row>
    <row r="595" spans="1:30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row>
    <row r="596" spans="1:30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row>
    <row r="597" spans="1:30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row>
    <row r="598" spans="1:30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row>
    <row r="599" spans="1:30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row>
    <row r="600" spans="1:30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row>
    <row r="601" spans="1:30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row>
    <row r="602" spans="1:30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row>
    <row r="603" spans="1:30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row>
    <row r="604" spans="1:30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row>
    <row r="605" spans="1:30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row>
    <row r="606" spans="1:30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row>
    <row r="607" spans="1:30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row>
    <row r="608" spans="1:30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row>
    <row r="609" spans="1:30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row>
    <row r="610" spans="1:30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row>
    <row r="611" spans="1:30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row>
    <row r="612" spans="1:30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row>
    <row r="613" spans="1:30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row>
    <row r="614" spans="1:30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row>
    <row r="615" spans="1:30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row>
    <row r="616" spans="1:30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row>
    <row r="617" spans="1:30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row>
    <row r="618" spans="1:30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row>
    <row r="619" spans="1:30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row>
    <row r="620" spans="1:30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row>
    <row r="621" spans="1:30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row>
    <row r="622" spans="1:30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row>
    <row r="623" spans="1:30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row>
    <row r="624" spans="1:30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row>
    <row r="625" spans="1:30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row>
    <row r="626" spans="1:30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row>
    <row r="627" spans="1:30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row>
    <row r="628" spans="1:30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row>
    <row r="629" spans="1:30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row>
    <row r="630" spans="1:30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row>
    <row r="631" spans="1:30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row>
    <row r="632" spans="1:30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row>
    <row r="633" spans="1:30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row>
    <row r="634" spans="1:30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row>
    <row r="635" spans="1:30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row>
    <row r="636" spans="1:30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row>
    <row r="637" spans="1:30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row>
    <row r="638" spans="1:30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row>
    <row r="639" spans="1:30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row>
    <row r="640" spans="1:30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row>
    <row r="641" spans="1:30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row>
    <row r="642" spans="1:30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row>
    <row r="643" spans="1:30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row>
    <row r="644" spans="1:30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row>
    <row r="645" spans="1:30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row>
    <row r="646" spans="1:30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row>
    <row r="647" spans="1:30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row>
    <row r="648" spans="1:30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row>
    <row r="649" spans="1:30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row>
    <row r="650" spans="1:30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row>
    <row r="651" spans="1:30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row>
    <row r="652" spans="1:30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row>
    <row r="653" spans="1:30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row>
    <row r="654" spans="1:30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row>
    <row r="655" spans="1:30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row>
    <row r="656" spans="1:30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row>
    <row r="657" spans="1:30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row>
    <row r="658" spans="1:30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row>
    <row r="659" spans="1:30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row>
    <row r="660" spans="1:30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row>
    <row r="661" spans="1:30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row>
    <row r="662" spans="1:30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row>
    <row r="663" spans="1:30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row>
    <row r="664" spans="1:30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row>
    <row r="665" spans="1:30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row>
    <row r="666" spans="1:30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row>
    <row r="667" spans="1:30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row>
    <row r="668" spans="1:30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row>
    <row r="669" spans="1:30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row>
    <row r="670" spans="1:30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row>
    <row r="671" spans="1:30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row>
    <row r="672" spans="1:30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row>
    <row r="673" spans="1:30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row>
    <row r="674" spans="1:30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row>
    <row r="675" spans="1:30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row>
    <row r="676" spans="1:30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row>
    <row r="677" spans="1:30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row>
    <row r="678" spans="1:30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row>
    <row r="679" spans="1:30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row>
    <row r="680" spans="1:30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row>
    <row r="681" spans="1:30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row>
    <row r="682" spans="1:30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row>
    <row r="683" spans="1:30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row>
    <row r="684" spans="1:30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row>
    <row r="685" spans="1:30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row>
    <row r="686" spans="1:30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row>
    <row r="687" spans="1:30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row>
    <row r="688" spans="1:30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row>
    <row r="689" spans="1:30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row>
    <row r="690" spans="1:30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row>
    <row r="691" spans="1:30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row>
    <row r="692" spans="1:30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row>
    <row r="693" spans="1:30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row>
    <row r="694" spans="1:30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row>
    <row r="695" spans="1:30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row>
    <row r="696" spans="1:30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row>
    <row r="697" spans="1:30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row>
    <row r="698" spans="1:30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row>
    <row r="699" spans="1:30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row>
    <row r="700" spans="1:30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row>
    <row r="701" spans="1:30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row>
    <row r="702" spans="1:30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row>
    <row r="703" spans="1:30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row>
    <row r="704" spans="1:30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row>
    <row r="705" spans="1:30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row>
    <row r="706" spans="1:30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row>
    <row r="707" spans="1:30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row>
    <row r="708" spans="1:30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c r="KU708" s="1"/>
      <c r="KV708" s="1"/>
    </row>
    <row r="709" spans="1:30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c r="KU709" s="1"/>
      <c r="KV709" s="1"/>
    </row>
    <row r="710" spans="1:30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c r="KU710" s="1"/>
      <c r="KV710" s="1"/>
    </row>
    <row r="711" spans="1:30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c r="KU711" s="1"/>
      <c r="KV711" s="1"/>
    </row>
    <row r="712" spans="1:30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c r="KU712" s="1"/>
      <c r="KV712" s="1"/>
    </row>
    <row r="713" spans="1:30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c r="KU713" s="1"/>
      <c r="KV713" s="1"/>
    </row>
    <row r="714" spans="1:30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c r="KU714" s="1"/>
      <c r="KV714" s="1"/>
    </row>
    <row r="715" spans="1:30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c r="KU715" s="1"/>
      <c r="KV715" s="1"/>
    </row>
    <row r="716" spans="1:30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c r="KU716" s="1"/>
      <c r="KV716" s="1"/>
    </row>
    <row r="717" spans="1:30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c r="KU717" s="1"/>
      <c r="KV717" s="1"/>
    </row>
    <row r="718" spans="1:30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c r="KU718" s="1"/>
      <c r="KV718" s="1"/>
    </row>
    <row r="719" spans="1:30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c r="KU719" s="1"/>
      <c r="KV719" s="1"/>
    </row>
    <row r="720" spans="1:30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c r="KU720" s="1"/>
      <c r="KV720" s="1"/>
    </row>
    <row r="721" spans="1:30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c r="KU721" s="1"/>
      <c r="KV721" s="1"/>
    </row>
    <row r="722" spans="1:30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c r="KU722" s="1"/>
      <c r="KV722" s="1"/>
    </row>
    <row r="723" spans="1:30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c r="KU723" s="1"/>
      <c r="KV723" s="1"/>
    </row>
    <row r="724" spans="1:30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c r="KU724" s="1"/>
      <c r="KV724" s="1"/>
    </row>
    <row r="725" spans="1:30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c r="KU725" s="1"/>
      <c r="KV725" s="1"/>
    </row>
    <row r="726" spans="1:30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c r="KU726" s="1"/>
      <c r="KV726" s="1"/>
    </row>
    <row r="727" spans="1:30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c r="KU727" s="1"/>
      <c r="KV727" s="1"/>
    </row>
    <row r="728" spans="1:30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c r="KU728" s="1"/>
      <c r="KV728" s="1"/>
    </row>
    <row r="729" spans="1:30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c r="KU729" s="1"/>
      <c r="KV729" s="1"/>
    </row>
    <row r="730" spans="1:30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c r="KU730" s="1"/>
      <c r="KV730" s="1"/>
    </row>
    <row r="731" spans="1:30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c r="KU731" s="1"/>
      <c r="KV731" s="1"/>
    </row>
    <row r="732" spans="1:30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c r="KU732" s="1"/>
      <c r="KV732" s="1"/>
    </row>
    <row r="733" spans="1:30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c r="KU733" s="1"/>
      <c r="KV733" s="1"/>
    </row>
    <row r="734" spans="1:30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c r="KU734" s="1"/>
      <c r="KV734" s="1"/>
    </row>
    <row r="735" spans="1:30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c r="KU735" s="1"/>
      <c r="KV735" s="1"/>
    </row>
    <row r="736" spans="1:30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c r="KU736" s="1"/>
      <c r="KV736" s="1"/>
    </row>
    <row r="737" spans="1:30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c r="KU737" s="1"/>
      <c r="KV737" s="1"/>
    </row>
    <row r="738" spans="1:30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c r="KU738" s="1"/>
      <c r="KV738" s="1"/>
    </row>
    <row r="739" spans="1:30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c r="KU739" s="1"/>
      <c r="KV739" s="1"/>
    </row>
    <row r="740" spans="1:30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c r="KU740" s="1"/>
      <c r="KV740" s="1"/>
    </row>
    <row r="741" spans="1:30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c r="KU741" s="1"/>
      <c r="KV741" s="1"/>
    </row>
    <row r="742" spans="1:30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c r="KU742" s="1"/>
      <c r="KV742" s="1"/>
    </row>
    <row r="743" spans="1:30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c r="KU743" s="1"/>
      <c r="KV743" s="1"/>
    </row>
    <row r="744" spans="1:30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c r="KU744" s="1"/>
      <c r="KV744" s="1"/>
    </row>
    <row r="745" spans="1:30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c r="KU745" s="1"/>
      <c r="KV745" s="1"/>
    </row>
    <row r="746" spans="1:30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c r="KU746" s="1"/>
      <c r="KV746" s="1"/>
    </row>
    <row r="747" spans="1:30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c r="KU747" s="1"/>
      <c r="KV747" s="1"/>
    </row>
    <row r="748" spans="1:30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c r="KU748" s="1"/>
      <c r="KV748" s="1"/>
    </row>
    <row r="749" spans="1:30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c r="KU749" s="1"/>
      <c r="KV749" s="1"/>
    </row>
    <row r="750" spans="1:30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c r="KU750" s="1"/>
      <c r="KV750" s="1"/>
    </row>
    <row r="751" spans="1:30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c r="KU751" s="1"/>
      <c r="KV751" s="1"/>
    </row>
    <row r="752" spans="1:30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c r="KU752" s="1"/>
      <c r="KV752" s="1"/>
    </row>
    <row r="753" spans="1:30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c r="KU753" s="1"/>
      <c r="KV753" s="1"/>
    </row>
    <row r="754" spans="1:30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c r="KU754" s="1"/>
      <c r="KV754" s="1"/>
    </row>
    <row r="755" spans="1:30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c r="KU755" s="1"/>
      <c r="KV755" s="1"/>
    </row>
    <row r="756" spans="1:30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c r="KU756" s="1"/>
      <c r="KV756" s="1"/>
    </row>
    <row r="757" spans="1:30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c r="KU757" s="1"/>
      <c r="KV757" s="1"/>
    </row>
    <row r="758" spans="1:30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c r="KU758" s="1"/>
      <c r="KV758" s="1"/>
    </row>
    <row r="759" spans="1:30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c r="KU759" s="1"/>
      <c r="KV759" s="1"/>
    </row>
    <row r="760" spans="1:30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c r="KU760" s="1"/>
      <c r="KV760" s="1"/>
    </row>
    <row r="761" spans="1:30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c r="KU761" s="1"/>
      <c r="KV761" s="1"/>
    </row>
    <row r="762" spans="1:30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c r="KU762" s="1"/>
      <c r="KV762" s="1"/>
    </row>
    <row r="763" spans="1:30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c r="KU763" s="1"/>
      <c r="KV763" s="1"/>
    </row>
    <row r="764" spans="1:30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c r="KU764" s="1"/>
      <c r="KV764" s="1"/>
    </row>
    <row r="765" spans="1:30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c r="KU765" s="1"/>
      <c r="KV765" s="1"/>
    </row>
    <row r="766" spans="1:30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c r="KU766" s="1"/>
      <c r="KV766" s="1"/>
    </row>
    <row r="767" spans="1:30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c r="KU767" s="1"/>
      <c r="KV767" s="1"/>
    </row>
    <row r="768" spans="1:30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c r="KU768" s="1"/>
      <c r="KV768" s="1"/>
    </row>
    <row r="769" spans="1:30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c r="KU769" s="1"/>
      <c r="KV769" s="1"/>
    </row>
    <row r="770" spans="1:30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c r="KU770" s="1"/>
      <c r="KV770" s="1"/>
    </row>
    <row r="771" spans="1:30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c r="KU771" s="1"/>
      <c r="KV771" s="1"/>
    </row>
    <row r="772" spans="1:30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c r="KU772" s="1"/>
      <c r="KV772" s="1"/>
    </row>
    <row r="773" spans="1:30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c r="KU773" s="1"/>
      <c r="KV773" s="1"/>
    </row>
    <row r="774" spans="1:30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c r="KU774" s="1"/>
      <c r="KV774" s="1"/>
    </row>
    <row r="775" spans="1:30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c r="KU775" s="1"/>
      <c r="KV775" s="1"/>
    </row>
    <row r="776" spans="1:30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c r="KU776" s="1"/>
      <c r="KV776" s="1"/>
    </row>
    <row r="777" spans="1:30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c r="KU777" s="1"/>
      <c r="KV777" s="1"/>
    </row>
    <row r="778" spans="1:30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c r="KU778" s="1"/>
      <c r="KV778" s="1"/>
    </row>
    <row r="779" spans="1:30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c r="KU779" s="1"/>
      <c r="KV779" s="1"/>
    </row>
    <row r="780" spans="1:30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c r="KU780" s="1"/>
      <c r="KV780" s="1"/>
    </row>
    <row r="781" spans="1:30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c r="KU781" s="1"/>
      <c r="KV781" s="1"/>
    </row>
    <row r="782" spans="1:30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c r="KU782" s="1"/>
      <c r="KV782" s="1"/>
    </row>
    <row r="783" spans="1:30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c r="KU783" s="1"/>
      <c r="KV783" s="1"/>
    </row>
    <row r="784" spans="1:30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c r="KU784" s="1"/>
      <c r="KV784" s="1"/>
    </row>
    <row r="785" spans="1:30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c r="KU785" s="1"/>
      <c r="KV785" s="1"/>
    </row>
    <row r="786" spans="1:30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c r="KU786" s="1"/>
      <c r="KV786" s="1"/>
    </row>
    <row r="787" spans="1:30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c r="KU787" s="1"/>
      <c r="KV787" s="1"/>
    </row>
    <row r="788" spans="1:30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c r="KU788" s="1"/>
      <c r="KV788" s="1"/>
    </row>
    <row r="789" spans="1:30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c r="KU789" s="1"/>
      <c r="KV789" s="1"/>
    </row>
    <row r="790" spans="1:30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c r="KU790" s="1"/>
      <c r="KV790" s="1"/>
    </row>
    <row r="791" spans="1:30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c r="KU791" s="1"/>
      <c r="KV791" s="1"/>
    </row>
    <row r="792" spans="1:30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c r="KU792" s="1"/>
      <c r="KV792" s="1"/>
    </row>
    <row r="793" spans="1:30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c r="KU793" s="1"/>
      <c r="KV793" s="1"/>
    </row>
    <row r="794" spans="1:30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c r="KU794" s="1"/>
      <c r="KV794" s="1"/>
    </row>
    <row r="795" spans="1:30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c r="KU795" s="1"/>
      <c r="KV795" s="1"/>
    </row>
    <row r="796" spans="1:30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row>
    <row r="797" spans="1:30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c r="KU797" s="1"/>
      <c r="KV797" s="1"/>
    </row>
    <row r="798" spans="1:30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c r="KU798" s="1"/>
      <c r="KV798" s="1"/>
    </row>
    <row r="799" spans="1:30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c r="KU799" s="1"/>
      <c r="KV799" s="1"/>
    </row>
    <row r="800" spans="1:30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c r="KU800" s="1"/>
      <c r="KV800" s="1"/>
    </row>
    <row r="801" spans="1:30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c r="KU801" s="1"/>
      <c r="KV801" s="1"/>
    </row>
    <row r="802" spans="1:30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c r="KU802" s="1"/>
      <c r="KV802" s="1"/>
    </row>
    <row r="803" spans="1:30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c r="KU803" s="1"/>
      <c r="KV803" s="1"/>
    </row>
    <row r="804" spans="1:30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c r="KU804" s="1"/>
      <c r="KV804" s="1"/>
    </row>
    <row r="805" spans="1:30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c r="KU805" s="1"/>
      <c r="KV805" s="1"/>
    </row>
    <row r="806" spans="1:30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c r="KU806" s="1"/>
      <c r="KV806" s="1"/>
    </row>
    <row r="807" spans="1:30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c r="KU807" s="1"/>
      <c r="KV807" s="1"/>
    </row>
    <row r="808" spans="1:30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c r="KU808" s="1"/>
      <c r="KV808" s="1"/>
    </row>
    <row r="809" spans="1:30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c r="KU809" s="1"/>
      <c r="KV809" s="1"/>
    </row>
    <row r="810" spans="1:30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c r="KU810" s="1"/>
      <c r="KV810" s="1"/>
    </row>
    <row r="811" spans="1:30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c r="KU811" s="1"/>
      <c r="KV811" s="1"/>
    </row>
    <row r="812" spans="1:30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c r="KU812" s="1"/>
      <c r="KV812" s="1"/>
    </row>
    <row r="813" spans="1:30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c r="KU813" s="1"/>
      <c r="KV813" s="1"/>
    </row>
    <row r="814" spans="1:30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c r="KU814" s="1"/>
      <c r="KV814" s="1"/>
    </row>
    <row r="815" spans="1:30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c r="KU815" s="1"/>
      <c r="KV815" s="1"/>
    </row>
    <row r="816" spans="1:30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c r="KU816" s="1"/>
      <c r="KV816" s="1"/>
    </row>
    <row r="817" spans="1:30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c r="KU817" s="1"/>
      <c r="KV817" s="1"/>
    </row>
    <row r="818" spans="1:30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c r="KU818" s="1"/>
      <c r="KV818" s="1"/>
    </row>
    <row r="819" spans="1:30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c r="KU819" s="1"/>
      <c r="KV819" s="1"/>
    </row>
    <row r="820" spans="1:30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c r="KU820" s="1"/>
      <c r="KV820" s="1"/>
    </row>
    <row r="821" spans="1:30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c r="KU821" s="1"/>
      <c r="KV821" s="1"/>
    </row>
    <row r="822" spans="1:30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c r="KU822" s="1"/>
      <c r="KV822" s="1"/>
    </row>
    <row r="823" spans="1:30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c r="KU823" s="1"/>
      <c r="KV823" s="1"/>
    </row>
    <row r="824" spans="1:30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c r="KU824" s="1"/>
      <c r="KV824" s="1"/>
    </row>
    <row r="825" spans="1:30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row>
    <row r="826" spans="1:30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c r="KU826" s="1"/>
      <c r="KV826" s="1"/>
    </row>
    <row r="827" spans="1:30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c r="KU827" s="1"/>
      <c r="KV827" s="1"/>
    </row>
    <row r="828" spans="1:30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c r="KU828" s="1"/>
      <c r="KV828" s="1"/>
    </row>
    <row r="829" spans="1:30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c r="KU829" s="1"/>
      <c r="KV829" s="1"/>
    </row>
    <row r="830" spans="1:30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c r="KU830" s="1"/>
      <c r="KV830" s="1"/>
    </row>
    <row r="831" spans="1:30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row>
    <row r="832" spans="1:30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c r="KU832" s="1"/>
      <c r="KV832" s="1"/>
    </row>
    <row r="833" spans="1:30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c r="KU833" s="1"/>
      <c r="KV833" s="1"/>
    </row>
    <row r="834" spans="1:30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c r="KU834" s="1"/>
      <c r="KV834" s="1"/>
    </row>
    <row r="835" spans="1:30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c r="KU835" s="1"/>
      <c r="KV835" s="1"/>
    </row>
    <row r="836" spans="1:30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row>
    <row r="837" spans="1:30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c r="KU837" s="1"/>
      <c r="KV837" s="1"/>
    </row>
    <row r="838" spans="1:30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c r="KU838" s="1"/>
      <c r="KV838" s="1"/>
    </row>
    <row r="839" spans="1:30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c r="KU839" s="1"/>
      <c r="KV839" s="1"/>
    </row>
    <row r="840" spans="1:30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c r="KU840" s="1"/>
      <c r="KV840" s="1"/>
    </row>
    <row r="841" spans="1:30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c r="KU841" s="1"/>
      <c r="KV841" s="1"/>
    </row>
    <row r="842" spans="1:30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row>
    <row r="843" spans="1:30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c r="KU843" s="1"/>
      <c r="KV843" s="1"/>
    </row>
    <row r="844" spans="1:30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c r="KU844" s="1"/>
      <c r="KV844" s="1"/>
    </row>
    <row r="845" spans="1:30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c r="KU845" s="1"/>
      <c r="KV845" s="1"/>
    </row>
    <row r="846" spans="1:30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c r="KU846" s="1"/>
      <c r="KV846" s="1"/>
    </row>
    <row r="847" spans="1:30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c r="KU847" s="1"/>
      <c r="KV847" s="1"/>
    </row>
    <row r="848" spans="1:30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c r="KU848" s="1"/>
      <c r="KV848" s="1"/>
    </row>
    <row r="849" spans="1:30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c r="KU849" s="1"/>
      <c r="KV849" s="1"/>
    </row>
    <row r="850" spans="1:30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c r="KU850" s="1"/>
      <c r="KV850" s="1"/>
    </row>
    <row r="851" spans="1:30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row>
    <row r="852" spans="1:30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c r="KU852" s="1"/>
      <c r="KV852" s="1"/>
    </row>
    <row r="853" spans="1:30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c r="KU853" s="1"/>
      <c r="KV853" s="1"/>
    </row>
    <row r="854" spans="1:30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c r="KU854" s="1"/>
      <c r="KV854" s="1"/>
    </row>
    <row r="855" spans="1:30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c r="KU855" s="1"/>
      <c r="KV855" s="1"/>
    </row>
    <row r="856" spans="1:30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row>
    <row r="857" spans="1:30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c r="KU857" s="1"/>
      <c r="KV857" s="1"/>
    </row>
    <row r="858" spans="1:30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c r="KU858" s="1"/>
      <c r="KV858" s="1"/>
    </row>
    <row r="859" spans="1:30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c r="KU859" s="1"/>
      <c r="KV859" s="1"/>
    </row>
    <row r="860" spans="1:30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c r="KU860" s="1"/>
      <c r="KV860" s="1"/>
    </row>
    <row r="861" spans="1:30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c r="KU861" s="1"/>
      <c r="KV861" s="1"/>
    </row>
    <row r="862" spans="1:30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row>
    <row r="863" spans="1:30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c r="KU863" s="1"/>
      <c r="KV863" s="1"/>
    </row>
    <row r="864" spans="1:30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c r="KU864" s="1"/>
      <c r="KV864" s="1"/>
    </row>
    <row r="865" spans="1:30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c r="KU865" s="1"/>
      <c r="KV865" s="1"/>
    </row>
    <row r="866" spans="1:30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c r="KU866" s="1"/>
      <c r="KV866" s="1"/>
    </row>
    <row r="867" spans="1:30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c r="KU867" s="1"/>
      <c r="KV867" s="1"/>
    </row>
    <row r="868" spans="1:30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c r="KU868" s="1"/>
      <c r="KV868" s="1"/>
    </row>
    <row r="869" spans="1:30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c r="KU869" s="1"/>
      <c r="KV869" s="1"/>
    </row>
    <row r="870" spans="1:30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c r="KU870" s="1"/>
      <c r="KV870" s="1"/>
    </row>
    <row r="871" spans="1:30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c r="KU871" s="1"/>
      <c r="KV871" s="1"/>
    </row>
    <row r="872" spans="1:30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c r="KU872" s="1"/>
      <c r="KV872" s="1"/>
    </row>
    <row r="873" spans="1:30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c r="KU873" s="1"/>
      <c r="KV873" s="1"/>
    </row>
    <row r="874" spans="1:30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c r="KU874" s="1"/>
      <c r="KV874" s="1"/>
    </row>
    <row r="875" spans="1:30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c r="KS875" s="1"/>
      <c r="KT875" s="1"/>
      <c r="KU875" s="1"/>
      <c r="KV875" s="1"/>
    </row>
    <row r="876" spans="1:30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c r="KS876" s="1"/>
      <c r="KT876" s="1"/>
      <c r="KU876" s="1"/>
      <c r="KV876" s="1"/>
    </row>
    <row r="877" spans="1:30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c r="KS877" s="1"/>
      <c r="KT877" s="1"/>
      <c r="KU877" s="1"/>
      <c r="KV877" s="1"/>
    </row>
    <row r="878" spans="1:30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c r="KS878" s="1"/>
      <c r="KT878" s="1"/>
      <c r="KU878" s="1"/>
      <c r="KV878" s="1"/>
    </row>
    <row r="879" spans="1:30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c r="KS879" s="1"/>
      <c r="KT879" s="1"/>
      <c r="KU879" s="1"/>
      <c r="KV879" s="1"/>
    </row>
    <row r="880" spans="1:30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c r="KS880" s="1"/>
      <c r="KT880" s="1"/>
      <c r="KU880" s="1"/>
      <c r="KV880" s="1"/>
    </row>
    <row r="881" spans="1:30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c r="KS881" s="1"/>
      <c r="KT881" s="1"/>
      <c r="KU881" s="1"/>
      <c r="KV881" s="1"/>
    </row>
    <row r="882" spans="1:30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c r="KU882" s="1"/>
      <c r="KV882" s="1"/>
    </row>
    <row r="883" spans="1:30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c r="KU883" s="1"/>
      <c r="KV883" s="1"/>
    </row>
    <row r="884" spans="1:30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c r="KU884" s="1"/>
      <c r="KV884" s="1"/>
    </row>
    <row r="885" spans="1:30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row>
    <row r="886" spans="1:30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c r="KU886" s="1"/>
      <c r="KV886" s="1"/>
    </row>
    <row r="887" spans="1:30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c r="KU887" s="1"/>
      <c r="KV887" s="1"/>
    </row>
    <row r="888" spans="1:30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c r="KU888" s="1"/>
      <c r="KV888" s="1"/>
    </row>
    <row r="889" spans="1:30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c r="KS889" s="1"/>
      <c r="KT889" s="1"/>
      <c r="KU889" s="1"/>
      <c r="KV889" s="1"/>
    </row>
    <row r="890" spans="1:30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c r="KS890" s="1"/>
      <c r="KT890" s="1"/>
      <c r="KU890" s="1"/>
      <c r="KV890" s="1"/>
    </row>
    <row r="891" spans="1:30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c r="KS891" s="1"/>
      <c r="KT891" s="1"/>
      <c r="KU891" s="1"/>
      <c r="KV891" s="1"/>
    </row>
    <row r="892" spans="1:30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c r="KS892" s="1"/>
      <c r="KT892" s="1"/>
      <c r="KU892" s="1"/>
      <c r="KV892" s="1"/>
    </row>
    <row r="893" spans="1:30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c r="KS893" s="1"/>
      <c r="KT893" s="1"/>
      <c r="KU893" s="1"/>
      <c r="KV893" s="1"/>
    </row>
    <row r="894" spans="1:30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c r="KS894" s="1"/>
      <c r="KT894" s="1"/>
      <c r="KU894" s="1"/>
      <c r="KV894" s="1"/>
    </row>
    <row r="895" spans="1:30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c r="KS895" s="1"/>
      <c r="KT895" s="1"/>
      <c r="KU895" s="1"/>
      <c r="KV895" s="1"/>
    </row>
    <row r="896" spans="1:30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c r="KS896" s="1"/>
      <c r="KT896" s="1"/>
      <c r="KU896" s="1"/>
      <c r="KV896" s="1"/>
    </row>
    <row r="897" spans="1:30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c r="KS897" s="1"/>
      <c r="KT897" s="1"/>
      <c r="KU897" s="1"/>
      <c r="KV897" s="1"/>
    </row>
    <row r="898" spans="1:30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c r="KS898" s="1"/>
      <c r="KT898" s="1"/>
      <c r="KU898" s="1"/>
      <c r="KV898" s="1"/>
    </row>
    <row r="899" spans="1:30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c r="KS899" s="1"/>
      <c r="KT899" s="1"/>
      <c r="KU899" s="1"/>
      <c r="KV899" s="1"/>
    </row>
    <row r="900" spans="1:30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c r="KS900" s="1"/>
      <c r="KT900" s="1"/>
      <c r="KU900" s="1"/>
      <c r="KV900" s="1"/>
    </row>
    <row r="901" spans="1:30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c r="KS901" s="1"/>
      <c r="KT901" s="1"/>
      <c r="KU901" s="1"/>
      <c r="KV901" s="1"/>
    </row>
    <row r="902" spans="1:30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c r="KS902" s="1"/>
      <c r="KT902" s="1"/>
      <c r="KU902" s="1"/>
      <c r="KV902" s="1"/>
    </row>
    <row r="903" spans="1:30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c r="KS903" s="1"/>
      <c r="KT903" s="1"/>
      <c r="KU903" s="1"/>
      <c r="KV903" s="1"/>
    </row>
    <row r="904" spans="1:30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c r="KS904" s="1"/>
      <c r="KT904" s="1"/>
      <c r="KU904" s="1"/>
      <c r="KV904" s="1"/>
    </row>
    <row r="905" spans="1:30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c r="KS905" s="1"/>
      <c r="KT905" s="1"/>
      <c r="KU905" s="1"/>
      <c r="KV905" s="1"/>
    </row>
    <row r="906" spans="1:30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c r="KS906" s="1"/>
      <c r="KT906" s="1"/>
      <c r="KU906" s="1"/>
      <c r="KV906" s="1"/>
    </row>
    <row r="907" spans="1:30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c r="KS907" s="1"/>
      <c r="KT907" s="1"/>
      <c r="KU907" s="1"/>
      <c r="KV907" s="1"/>
    </row>
    <row r="908" spans="1:30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c r="KS908" s="1"/>
      <c r="KT908" s="1"/>
      <c r="KU908" s="1"/>
      <c r="KV908" s="1"/>
    </row>
    <row r="909" spans="1:30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c r="KS909" s="1"/>
      <c r="KT909" s="1"/>
      <c r="KU909" s="1"/>
      <c r="KV909" s="1"/>
    </row>
    <row r="910" spans="1:30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c r="KS910" s="1"/>
      <c r="KT910" s="1"/>
      <c r="KU910" s="1"/>
      <c r="KV910" s="1"/>
    </row>
    <row r="911" spans="1:30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c r="KS911" s="1"/>
      <c r="KT911" s="1"/>
      <c r="KU911" s="1"/>
      <c r="KV911" s="1"/>
    </row>
    <row r="912" spans="1:30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c r="KS912" s="1"/>
      <c r="KT912" s="1"/>
      <c r="KU912" s="1"/>
      <c r="KV912" s="1"/>
    </row>
    <row r="913" spans="1:30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c r="KS913" s="1"/>
      <c r="KT913" s="1"/>
      <c r="KU913" s="1"/>
      <c r="KV913" s="1"/>
    </row>
    <row r="914" spans="1:30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c r="KS914" s="1"/>
      <c r="KT914" s="1"/>
      <c r="KU914" s="1"/>
      <c r="KV914" s="1"/>
    </row>
    <row r="915" spans="1:30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c r="KS915" s="1"/>
      <c r="KT915" s="1"/>
      <c r="KU915" s="1"/>
      <c r="KV915" s="1"/>
    </row>
    <row r="916" spans="1:30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c r="KS916" s="1"/>
      <c r="KT916" s="1"/>
      <c r="KU916" s="1"/>
      <c r="KV916" s="1"/>
    </row>
    <row r="917" spans="1:30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c r="KS917" s="1"/>
      <c r="KT917" s="1"/>
      <c r="KU917" s="1"/>
      <c r="KV917" s="1"/>
    </row>
    <row r="918" spans="1:30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c r="KS918" s="1"/>
      <c r="KT918" s="1"/>
      <c r="KU918" s="1"/>
      <c r="KV918" s="1"/>
    </row>
    <row r="919" spans="1:30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c r="KS919" s="1"/>
      <c r="KT919" s="1"/>
      <c r="KU919" s="1"/>
      <c r="KV919" s="1"/>
    </row>
    <row r="920" spans="1:30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c r="KS920" s="1"/>
      <c r="KT920" s="1"/>
      <c r="KU920" s="1"/>
      <c r="KV920" s="1"/>
    </row>
    <row r="921" spans="1:30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c r="KS921" s="1"/>
      <c r="KT921" s="1"/>
      <c r="KU921" s="1"/>
      <c r="KV921" s="1"/>
    </row>
    <row r="922" spans="1:30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c r="KS922" s="1"/>
      <c r="KT922" s="1"/>
      <c r="KU922" s="1"/>
      <c r="KV922" s="1"/>
    </row>
    <row r="923" spans="1:30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c r="KS923" s="1"/>
      <c r="KT923" s="1"/>
      <c r="KU923" s="1"/>
      <c r="KV923" s="1"/>
    </row>
    <row r="924" spans="1:30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c r="KS924" s="1"/>
      <c r="KT924" s="1"/>
      <c r="KU924" s="1"/>
      <c r="KV924" s="1"/>
    </row>
    <row r="925" spans="1:30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c r="KS925" s="1"/>
      <c r="KT925" s="1"/>
      <c r="KU925" s="1"/>
      <c r="KV925" s="1"/>
    </row>
    <row r="926" spans="1:30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c r="KS926" s="1"/>
      <c r="KT926" s="1"/>
      <c r="KU926" s="1"/>
      <c r="KV926" s="1"/>
    </row>
    <row r="927" spans="1:30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c r="KS927" s="1"/>
      <c r="KT927" s="1"/>
      <c r="KU927" s="1"/>
      <c r="KV927" s="1"/>
    </row>
    <row r="928" spans="1:30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c r="KS928" s="1"/>
      <c r="KT928" s="1"/>
      <c r="KU928" s="1"/>
      <c r="KV928" s="1"/>
    </row>
    <row r="929" spans="1:30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c r="KS929" s="1"/>
      <c r="KT929" s="1"/>
      <c r="KU929" s="1"/>
      <c r="KV929" s="1"/>
    </row>
    <row r="930" spans="1:30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c r="KU930" s="1"/>
      <c r="KV930" s="1"/>
    </row>
    <row r="931" spans="1:30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c r="KS931" s="1"/>
      <c r="KT931" s="1"/>
      <c r="KU931" s="1"/>
      <c r="KV931" s="1"/>
    </row>
    <row r="932" spans="1:30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c r="KS932" s="1"/>
      <c r="KT932" s="1"/>
      <c r="KU932" s="1"/>
      <c r="KV932" s="1"/>
    </row>
    <row r="933" spans="1:30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c r="KS933" s="1"/>
      <c r="KT933" s="1"/>
      <c r="KU933" s="1"/>
      <c r="KV933" s="1"/>
    </row>
    <row r="934" spans="1:30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c r="KS934" s="1"/>
      <c r="KT934" s="1"/>
      <c r="KU934" s="1"/>
      <c r="KV934" s="1"/>
    </row>
    <row r="935" spans="1:30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c r="KS935" s="1"/>
      <c r="KT935" s="1"/>
      <c r="KU935" s="1"/>
      <c r="KV935" s="1"/>
    </row>
    <row r="936" spans="1:30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c r="KS936" s="1"/>
      <c r="KT936" s="1"/>
      <c r="KU936" s="1"/>
      <c r="KV936" s="1"/>
    </row>
    <row r="937" spans="1:30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c r="KS937" s="1"/>
      <c r="KT937" s="1"/>
      <c r="KU937" s="1"/>
      <c r="KV937" s="1"/>
    </row>
    <row r="938" spans="1:30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c r="KS938" s="1"/>
      <c r="KT938" s="1"/>
      <c r="KU938" s="1"/>
      <c r="KV938" s="1"/>
    </row>
    <row r="939" spans="1:30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c r="KS939" s="1"/>
      <c r="KT939" s="1"/>
      <c r="KU939" s="1"/>
      <c r="KV939" s="1"/>
    </row>
    <row r="940" spans="1:30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c r="KS940" s="1"/>
      <c r="KT940" s="1"/>
      <c r="KU940" s="1"/>
      <c r="KV940" s="1"/>
    </row>
    <row r="941" spans="1:30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row>
    <row r="942" spans="1:30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c r="KS942" s="1"/>
      <c r="KT942" s="1"/>
      <c r="KU942" s="1"/>
      <c r="KV942" s="1"/>
    </row>
    <row r="943" spans="1:30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c r="KS943" s="1"/>
      <c r="KT943" s="1"/>
      <c r="KU943" s="1"/>
      <c r="KV943" s="1"/>
    </row>
    <row r="944" spans="1:30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c r="KS944" s="1"/>
      <c r="KT944" s="1"/>
      <c r="KU944" s="1"/>
      <c r="KV944" s="1"/>
    </row>
    <row r="945" spans="1:30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c r="KS945" s="1"/>
      <c r="KT945" s="1"/>
      <c r="KU945" s="1"/>
      <c r="KV945" s="1"/>
    </row>
    <row r="946" spans="1:30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c r="KS946" s="1"/>
      <c r="KT946" s="1"/>
      <c r="KU946" s="1"/>
      <c r="KV946" s="1"/>
    </row>
    <row r="947" spans="1:30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c r="KS947" s="1"/>
      <c r="KT947" s="1"/>
      <c r="KU947" s="1"/>
      <c r="KV947" s="1"/>
    </row>
    <row r="948" spans="1:30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c r="KS948" s="1"/>
      <c r="KT948" s="1"/>
      <c r="KU948" s="1"/>
      <c r="KV948" s="1"/>
    </row>
    <row r="949" spans="1:30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c r="KS949" s="1"/>
      <c r="KT949" s="1"/>
      <c r="KU949" s="1"/>
      <c r="KV949" s="1"/>
    </row>
    <row r="950" spans="1:30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c r="KS950" s="1"/>
      <c r="KT950" s="1"/>
      <c r="KU950" s="1"/>
      <c r="KV950" s="1"/>
    </row>
    <row r="951" spans="1:30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c r="KS951" s="1"/>
      <c r="KT951" s="1"/>
      <c r="KU951" s="1"/>
      <c r="KV951" s="1"/>
    </row>
    <row r="952" spans="1:30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c r="KS952" s="1"/>
      <c r="KT952" s="1"/>
      <c r="KU952" s="1"/>
      <c r="KV952" s="1"/>
    </row>
    <row r="953" spans="1:30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c r="KS953" s="1"/>
      <c r="KT953" s="1"/>
      <c r="KU953" s="1"/>
      <c r="KV953" s="1"/>
    </row>
    <row r="954" spans="1:30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c r="KS954" s="1"/>
      <c r="KT954" s="1"/>
      <c r="KU954" s="1"/>
      <c r="KV954" s="1"/>
    </row>
    <row r="955" spans="1:30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c r="KS955" s="1"/>
      <c r="KT955" s="1"/>
      <c r="KU955" s="1"/>
      <c r="KV955" s="1"/>
    </row>
    <row r="956" spans="1:30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c r="KS956" s="1"/>
      <c r="KT956" s="1"/>
      <c r="KU956" s="1"/>
      <c r="KV956" s="1"/>
    </row>
    <row r="957" spans="1:30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c r="KS957" s="1"/>
      <c r="KT957" s="1"/>
      <c r="KU957" s="1"/>
      <c r="KV957" s="1"/>
    </row>
    <row r="958" spans="1:30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c r="KS958" s="1"/>
      <c r="KT958" s="1"/>
      <c r="KU958" s="1"/>
      <c r="KV958" s="1"/>
    </row>
    <row r="959" spans="1:30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c r="KS959" s="1"/>
      <c r="KT959" s="1"/>
      <c r="KU959" s="1"/>
      <c r="KV959" s="1"/>
    </row>
    <row r="960" spans="1:30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c r="KS960" s="1"/>
      <c r="KT960" s="1"/>
      <c r="KU960" s="1"/>
      <c r="KV960" s="1"/>
    </row>
    <row r="961" spans="1:30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c r="KS961" s="1"/>
      <c r="KT961" s="1"/>
      <c r="KU961" s="1"/>
      <c r="KV961" s="1"/>
    </row>
    <row r="962" spans="1:30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c r="KS962" s="1"/>
      <c r="KT962" s="1"/>
      <c r="KU962" s="1"/>
      <c r="KV962" s="1"/>
    </row>
    <row r="963" spans="1:30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c r="KS963" s="1"/>
      <c r="KT963" s="1"/>
      <c r="KU963" s="1"/>
      <c r="KV963" s="1"/>
    </row>
    <row r="964" spans="1:30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c r="KS964" s="1"/>
      <c r="KT964" s="1"/>
      <c r="KU964" s="1"/>
      <c r="KV964" s="1"/>
    </row>
    <row r="965" spans="1:30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c r="KS965" s="1"/>
      <c r="KT965" s="1"/>
      <c r="KU965" s="1"/>
      <c r="KV965" s="1"/>
    </row>
    <row r="966" spans="1:30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c r="KS966" s="1"/>
      <c r="KT966" s="1"/>
      <c r="KU966" s="1"/>
      <c r="KV966" s="1"/>
    </row>
    <row r="967" spans="1:30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c r="KS967" s="1"/>
      <c r="KT967" s="1"/>
      <c r="KU967" s="1"/>
      <c r="KV967" s="1"/>
    </row>
    <row r="968" spans="1:30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c r="KS968" s="1"/>
      <c r="KT968" s="1"/>
      <c r="KU968" s="1"/>
      <c r="KV968" s="1"/>
    </row>
    <row r="969" spans="1:30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c r="KS969" s="1"/>
      <c r="KT969" s="1"/>
      <c r="KU969" s="1"/>
      <c r="KV969" s="1"/>
    </row>
    <row r="970" spans="1:30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c r="KS970" s="1"/>
      <c r="KT970" s="1"/>
      <c r="KU970" s="1"/>
      <c r="KV970" s="1"/>
    </row>
    <row r="971" spans="1:30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c r="KS971" s="1"/>
      <c r="KT971" s="1"/>
      <c r="KU971" s="1"/>
      <c r="KV971" s="1"/>
    </row>
    <row r="972" spans="1:30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c r="KS972" s="1"/>
      <c r="KT972" s="1"/>
      <c r="KU972" s="1"/>
      <c r="KV972" s="1"/>
    </row>
    <row r="973" spans="1:30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c r="KS973" s="1"/>
      <c r="KT973" s="1"/>
      <c r="KU973" s="1"/>
      <c r="KV973" s="1"/>
    </row>
    <row r="974" spans="1:30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c r="KS974" s="1"/>
      <c r="KT974" s="1"/>
      <c r="KU974" s="1"/>
      <c r="KV974" s="1"/>
    </row>
    <row r="975" spans="1:30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c r="KS975" s="1"/>
      <c r="KT975" s="1"/>
      <c r="KU975" s="1"/>
      <c r="KV975" s="1"/>
    </row>
    <row r="976" spans="1:30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row>
    <row r="977" spans="1:30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c r="KS977" s="1"/>
      <c r="KT977" s="1"/>
      <c r="KU977" s="1"/>
      <c r="KV977" s="1"/>
    </row>
    <row r="978" spans="1:30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c r="KS978" s="1"/>
      <c r="KT978" s="1"/>
      <c r="KU978" s="1"/>
      <c r="KV978" s="1"/>
    </row>
    <row r="979" spans="1:30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c r="KS979" s="1"/>
      <c r="KT979" s="1"/>
      <c r="KU979" s="1"/>
      <c r="KV979" s="1"/>
    </row>
    <row r="980" spans="1:30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c r="KS980" s="1"/>
      <c r="KT980" s="1"/>
      <c r="KU980" s="1"/>
      <c r="KV980" s="1"/>
    </row>
    <row r="981" spans="1:30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c r="KS981" s="1"/>
      <c r="KT981" s="1"/>
      <c r="KU981" s="1"/>
      <c r="KV981" s="1"/>
    </row>
    <row r="982" spans="1:30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c r="KS982" s="1"/>
      <c r="KT982" s="1"/>
      <c r="KU982" s="1"/>
      <c r="KV982" s="1"/>
    </row>
    <row r="983" spans="1:30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c r="KS983" s="1"/>
      <c r="KT983" s="1"/>
      <c r="KU983" s="1"/>
      <c r="KV983" s="1"/>
    </row>
    <row r="984" spans="1:30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c r="KS984" s="1"/>
      <c r="KT984" s="1"/>
      <c r="KU984" s="1"/>
      <c r="KV984" s="1"/>
    </row>
    <row r="985" spans="1:30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c r="KS985" s="1"/>
      <c r="KT985" s="1"/>
      <c r="KU985" s="1"/>
      <c r="KV985" s="1"/>
    </row>
    <row r="986" spans="1:30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c r="KS986" s="1"/>
      <c r="KT986" s="1"/>
      <c r="KU986" s="1"/>
      <c r="KV986" s="1"/>
    </row>
    <row r="987" spans="1:30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c r="KS987" s="1"/>
      <c r="KT987" s="1"/>
      <c r="KU987" s="1"/>
      <c r="KV987" s="1"/>
    </row>
    <row r="988" spans="1:30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c r="KS988" s="1"/>
      <c r="KT988" s="1"/>
      <c r="KU988" s="1"/>
      <c r="KV988" s="1"/>
    </row>
    <row r="989" spans="1:30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c r="KS989" s="1"/>
      <c r="KT989" s="1"/>
      <c r="KU989" s="1"/>
      <c r="KV989" s="1"/>
    </row>
    <row r="990" spans="1:30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c r="KS990" s="1"/>
      <c r="KT990" s="1"/>
      <c r="KU990" s="1"/>
      <c r="KV990" s="1"/>
    </row>
    <row r="991" spans="1:30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c r="KS991" s="1"/>
      <c r="KT991" s="1"/>
      <c r="KU991" s="1"/>
      <c r="KV991" s="1"/>
    </row>
    <row r="992" spans="1:30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c r="KS992" s="1"/>
      <c r="KT992" s="1"/>
      <c r="KU992" s="1"/>
      <c r="KV992" s="1"/>
    </row>
    <row r="993" spans="1:30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c r="KS993" s="1"/>
      <c r="KT993" s="1"/>
      <c r="KU993" s="1"/>
      <c r="KV993" s="1"/>
    </row>
    <row r="994" spans="1:30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c r="KS994" s="1"/>
      <c r="KT994" s="1"/>
      <c r="KU994" s="1"/>
      <c r="KV994" s="1"/>
    </row>
    <row r="995" spans="1:30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c r="KS995" s="1"/>
      <c r="KT995" s="1"/>
      <c r="KU995" s="1"/>
      <c r="KV995" s="1"/>
    </row>
    <row r="996" spans="1:30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c r="KS996" s="1"/>
      <c r="KT996" s="1"/>
      <c r="KU996" s="1"/>
      <c r="KV996" s="1"/>
    </row>
    <row r="997" spans="1:30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c r="KS997" s="1"/>
      <c r="KT997" s="1"/>
      <c r="KU997" s="1"/>
      <c r="KV997" s="1"/>
    </row>
    <row r="998" spans="1:30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c r="KS998" s="1"/>
      <c r="KT998" s="1"/>
      <c r="KU998" s="1"/>
      <c r="KV998" s="1"/>
    </row>
    <row r="999" spans="1:30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c r="KS999" s="1"/>
      <c r="KT999" s="1"/>
      <c r="KU999" s="1"/>
      <c r="KV999" s="1"/>
    </row>
    <row r="1000" spans="1:30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c r="KS1000" s="1"/>
      <c r="KT1000" s="1"/>
      <c r="KU1000" s="1"/>
      <c r="KV1000" s="1"/>
    </row>
    <row r="1001" spans="1:30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c r="KS1001" s="1"/>
      <c r="KT1001" s="1"/>
      <c r="KU1001" s="1"/>
      <c r="KV1001" s="1"/>
    </row>
    <row r="1002" spans="1:30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c r="KS1002" s="1"/>
      <c r="KT1002" s="1"/>
      <c r="KU1002" s="1"/>
      <c r="KV1002" s="1"/>
    </row>
    <row r="1003" spans="1:30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c r="KS1003" s="1"/>
      <c r="KT1003" s="1"/>
      <c r="KU1003" s="1"/>
      <c r="KV1003" s="1"/>
    </row>
    <row r="1004" spans="1:30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c r="KS1004" s="1"/>
      <c r="KT1004" s="1"/>
      <c r="KU1004" s="1"/>
      <c r="KV1004" s="1"/>
    </row>
    <row r="1005" spans="1:30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c r="KS1005" s="1"/>
      <c r="KT1005" s="1"/>
      <c r="KU1005" s="1"/>
      <c r="KV1005" s="1"/>
    </row>
    <row r="1006" spans="1:30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c r="KS1006" s="1"/>
      <c r="KT1006" s="1"/>
      <c r="KU1006" s="1"/>
      <c r="KV1006" s="1"/>
    </row>
    <row r="1007" spans="1:30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c r="KS1007" s="1"/>
      <c r="KT1007" s="1"/>
      <c r="KU1007" s="1"/>
      <c r="KV1007" s="1"/>
    </row>
    <row r="1008" spans="1:30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c r="KS1008" s="1"/>
      <c r="KT1008" s="1"/>
      <c r="KU1008" s="1"/>
      <c r="KV1008" s="1"/>
    </row>
    <row r="1009" spans="1:30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c r="KS1009" s="1"/>
      <c r="KT1009" s="1"/>
      <c r="KU1009" s="1"/>
      <c r="KV1009" s="1"/>
    </row>
    <row r="1010" spans="1:30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c r="KS1010" s="1"/>
      <c r="KT1010" s="1"/>
      <c r="KU1010" s="1"/>
      <c r="KV1010" s="1"/>
    </row>
    <row r="1011" spans="1:30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c r="KS1011" s="1"/>
      <c r="KT1011" s="1"/>
      <c r="KU1011" s="1"/>
      <c r="KV1011" s="1"/>
    </row>
    <row r="1012" spans="1:30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c r="KS1012" s="1"/>
      <c r="KT1012" s="1"/>
      <c r="KU1012" s="1"/>
      <c r="KV1012" s="1"/>
    </row>
    <row r="1013" spans="1:30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c r="KS1013" s="1"/>
      <c r="KT1013" s="1"/>
      <c r="KU1013" s="1"/>
      <c r="KV1013" s="1"/>
    </row>
    <row r="1014" spans="1:30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c r="KS1014" s="1"/>
      <c r="KT1014" s="1"/>
      <c r="KU1014" s="1"/>
      <c r="KV1014" s="1"/>
    </row>
    <row r="1015" spans="1:30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c r="KS1015" s="1"/>
      <c r="KT1015" s="1"/>
      <c r="KU1015" s="1"/>
      <c r="KV1015" s="1"/>
    </row>
    <row r="1016" spans="1:30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c r="KS1016" s="1"/>
      <c r="KT1016" s="1"/>
      <c r="KU1016" s="1"/>
      <c r="KV1016" s="1"/>
    </row>
    <row r="1017" spans="1:30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c r="KS1017" s="1"/>
      <c r="KT1017" s="1"/>
      <c r="KU1017" s="1"/>
      <c r="KV1017" s="1"/>
    </row>
    <row r="1018" spans="1:30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c r="KS1018" s="1"/>
      <c r="KT1018" s="1"/>
      <c r="KU1018" s="1"/>
      <c r="KV1018" s="1"/>
    </row>
    <row r="1019" spans="1:30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c r="KS1019" s="1"/>
      <c r="KT1019" s="1"/>
      <c r="KU1019" s="1"/>
      <c r="KV1019" s="1"/>
    </row>
    <row r="1020" spans="1:30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c r="KS1020" s="1"/>
      <c r="KT1020" s="1"/>
      <c r="KU1020" s="1"/>
      <c r="KV1020" s="1"/>
    </row>
    <row r="1021" spans="1:30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c r="KS1021" s="1"/>
      <c r="KT1021" s="1"/>
      <c r="KU1021" s="1"/>
      <c r="KV1021" s="1"/>
    </row>
    <row r="1022" spans="1:30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c r="KS1022" s="1"/>
      <c r="KT1022" s="1"/>
      <c r="KU1022" s="1"/>
      <c r="KV1022" s="1"/>
    </row>
    <row r="1023" spans="1:30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c r="KS1023" s="1"/>
      <c r="KT1023" s="1"/>
      <c r="KU1023" s="1"/>
      <c r="KV1023" s="1"/>
    </row>
    <row r="1024" spans="1:30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c r="KS1024" s="1"/>
      <c r="KT1024" s="1"/>
      <c r="KU1024" s="1"/>
      <c r="KV1024" s="1"/>
    </row>
    <row r="1025" spans="1:30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c r="KS1025" s="1"/>
      <c r="KT1025" s="1"/>
      <c r="KU1025" s="1"/>
      <c r="KV1025" s="1"/>
    </row>
    <row r="1026" spans="1:30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c r="KS1026" s="1"/>
      <c r="KT1026" s="1"/>
      <c r="KU1026" s="1"/>
      <c r="KV1026" s="1"/>
    </row>
    <row r="1027" spans="1:30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c r="KS1027" s="1"/>
      <c r="KT1027" s="1"/>
      <c r="KU1027" s="1"/>
      <c r="KV1027" s="1"/>
    </row>
    <row r="1028" spans="1:30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c r="KS1028" s="1"/>
      <c r="KT1028" s="1"/>
      <c r="KU1028" s="1"/>
      <c r="KV1028" s="1"/>
    </row>
    <row r="1029" spans="1:30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c r="KS1029" s="1"/>
      <c r="KT1029" s="1"/>
      <c r="KU1029" s="1"/>
      <c r="KV1029" s="1"/>
    </row>
    <row r="1030" spans="1:30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c r="KS1030" s="1"/>
      <c r="KT1030" s="1"/>
      <c r="KU1030" s="1"/>
      <c r="KV1030" s="1"/>
    </row>
    <row r="1031" spans="1:30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c r="KS1031" s="1"/>
      <c r="KT1031" s="1"/>
      <c r="KU1031" s="1"/>
      <c r="KV1031" s="1"/>
    </row>
    <row r="1032" spans="1:30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c r="KS1032" s="1"/>
      <c r="KT1032" s="1"/>
      <c r="KU1032" s="1"/>
      <c r="KV1032" s="1"/>
    </row>
    <row r="1033" spans="1:30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c r="KS1033" s="1"/>
      <c r="KT1033" s="1"/>
      <c r="KU1033" s="1"/>
      <c r="KV1033" s="1"/>
    </row>
    <row r="1034" spans="1:30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c r="KS1034" s="1"/>
      <c r="KT1034" s="1"/>
      <c r="KU1034" s="1"/>
      <c r="KV1034" s="1"/>
    </row>
    <row r="1035" spans="1:30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c r="KS1035" s="1"/>
      <c r="KT1035" s="1"/>
      <c r="KU1035" s="1"/>
      <c r="KV1035" s="1"/>
    </row>
    <row r="1036" spans="1:30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c r="KS1036" s="1"/>
      <c r="KT1036" s="1"/>
      <c r="KU1036" s="1"/>
      <c r="KV1036" s="1"/>
    </row>
    <row r="1037" spans="1:30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c r="KS1037" s="1"/>
      <c r="KT1037" s="1"/>
      <c r="KU1037" s="1"/>
      <c r="KV1037" s="1"/>
    </row>
    <row r="1038" spans="1:30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c r="KU1038" s="1"/>
      <c r="KV1038" s="1"/>
    </row>
    <row r="1039" spans="1:30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c r="KS1039" s="1"/>
      <c r="KT1039" s="1"/>
      <c r="KU1039" s="1"/>
      <c r="KV1039" s="1"/>
    </row>
    <row r="1040" spans="1:30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c r="KS1040" s="1"/>
      <c r="KT1040" s="1"/>
      <c r="KU1040" s="1"/>
      <c r="KV1040" s="1"/>
    </row>
    <row r="1041" spans="1:30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c r="KS1041" s="1"/>
      <c r="KT1041" s="1"/>
      <c r="KU1041" s="1"/>
      <c r="KV1041" s="1"/>
    </row>
    <row r="1042" spans="1:30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c r="KS1042" s="1"/>
      <c r="KT1042" s="1"/>
      <c r="KU1042" s="1"/>
      <c r="KV1042" s="1"/>
    </row>
    <row r="1043" spans="1:30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c r="KS1043" s="1"/>
      <c r="KT1043" s="1"/>
      <c r="KU1043" s="1"/>
      <c r="KV1043" s="1"/>
    </row>
    <row r="1044" spans="1:30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c r="KS1044" s="1"/>
      <c r="KT1044" s="1"/>
      <c r="KU1044" s="1"/>
      <c r="KV1044" s="1"/>
    </row>
    <row r="1045" spans="1:30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c r="KS1045" s="1"/>
      <c r="KT1045" s="1"/>
      <c r="KU1045" s="1"/>
      <c r="KV1045" s="1"/>
    </row>
    <row r="1046" spans="1:30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c r="KS1046" s="1"/>
      <c r="KT1046" s="1"/>
      <c r="KU1046" s="1"/>
      <c r="KV1046" s="1"/>
    </row>
    <row r="1047" spans="1:30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c r="KS1047" s="1"/>
      <c r="KT1047" s="1"/>
      <c r="KU1047" s="1"/>
      <c r="KV1047" s="1"/>
    </row>
    <row r="1048" spans="1:30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c r="KS1048" s="1"/>
      <c r="KT1048" s="1"/>
      <c r="KU1048" s="1"/>
      <c r="KV1048" s="1"/>
    </row>
    <row r="1049" spans="1:30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c r="KS1049" s="1"/>
      <c r="KT1049" s="1"/>
      <c r="KU1049" s="1"/>
      <c r="KV1049" s="1"/>
    </row>
    <row r="1050" spans="1:30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c r="KS1050" s="1"/>
      <c r="KT1050" s="1"/>
      <c r="KU1050" s="1"/>
      <c r="KV1050" s="1"/>
    </row>
    <row r="1051" spans="1:30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c r="KS1051" s="1"/>
      <c r="KT1051" s="1"/>
      <c r="KU1051" s="1"/>
      <c r="KV1051" s="1"/>
    </row>
    <row r="1052" spans="1:30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c r="KS1052" s="1"/>
      <c r="KT1052" s="1"/>
      <c r="KU1052" s="1"/>
      <c r="KV1052" s="1"/>
    </row>
    <row r="1053" spans="1:30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c r="KS1053" s="1"/>
      <c r="KT1053" s="1"/>
      <c r="KU1053" s="1"/>
      <c r="KV1053" s="1"/>
    </row>
    <row r="1054" spans="1:30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c r="KS1054" s="1"/>
      <c r="KT1054" s="1"/>
      <c r="KU1054" s="1"/>
      <c r="KV1054" s="1"/>
    </row>
    <row r="1055" spans="1:30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c r="KS1055" s="1"/>
      <c r="KT1055" s="1"/>
      <c r="KU1055" s="1"/>
      <c r="KV1055" s="1"/>
    </row>
    <row r="1056" spans="1:30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c r="KS1056" s="1"/>
      <c r="KT1056" s="1"/>
      <c r="KU1056" s="1"/>
      <c r="KV1056" s="1"/>
    </row>
    <row r="1057" spans="1:30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c r="KS1057" s="1"/>
      <c r="KT1057" s="1"/>
      <c r="KU1057" s="1"/>
      <c r="KV1057" s="1"/>
    </row>
    <row r="1058" spans="1:30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c r="KS1058" s="1"/>
      <c r="KT1058" s="1"/>
      <c r="KU1058" s="1"/>
      <c r="KV1058" s="1"/>
    </row>
    <row r="1059" spans="1:30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c r="KS1059" s="1"/>
      <c r="KT1059" s="1"/>
      <c r="KU1059" s="1"/>
      <c r="KV1059" s="1"/>
    </row>
    <row r="1060" spans="1:30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c r="KS1060" s="1"/>
      <c r="KT1060" s="1"/>
      <c r="KU1060" s="1"/>
      <c r="KV1060" s="1"/>
    </row>
    <row r="1061" spans="1:30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c r="KS1061" s="1"/>
      <c r="KT1061" s="1"/>
      <c r="KU1061" s="1"/>
      <c r="KV1061" s="1"/>
    </row>
    <row r="1062" spans="1:30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c r="KS1062" s="1"/>
      <c r="KT1062" s="1"/>
      <c r="KU1062" s="1"/>
      <c r="KV1062" s="1"/>
    </row>
    <row r="1063" spans="1:30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c r="KS1063" s="1"/>
      <c r="KT1063" s="1"/>
      <c r="KU1063" s="1"/>
      <c r="KV1063" s="1"/>
    </row>
    <row r="1064" spans="1:30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c r="KS1064" s="1"/>
      <c r="KT1064" s="1"/>
      <c r="KU1064" s="1"/>
      <c r="KV1064" s="1"/>
    </row>
    <row r="1065" spans="1:308"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c r="KS1065" s="1"/>
      <c r="KT1065" s="1"/>
      <c r="KU1065" s="1"/>
      <c r="KV1065" s="1"/>
    </row>
    <row r="1066" spans="1:308"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c r="KS1066" s="1"/>
      <c r="KT1066" s="1"/>
      <c r="KU1066" s="1"/>
      <c r="KV1066" s="1"/>
    </row>
    <row r="1067" spans="1:308"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c r="KS1067" s="1"/>
      <c r="KT1067" s="1"/>
      <c r="KU1067" s="1"/>
      <c r="KV1067" s="1"/>
    </row>
    <row r="1068" spans="1:308"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c r="KS1068" s="1"/>
      <c r="KT1068" s="1"/>
      <c r="KU1068" s="1"/>
      <c r="KV1068" s="1"/>
    </row>
    <row r="1069" spans="1:308"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c r="KI1069" s="1"/>
      <c r="KJ1069" s="1"/>
      <c r="KK1069" s="1"/>
      <c r="KL1069" s="1"/>
      <c r="KM1069" s="1"/>
      <c r="KN1069" s="1"/>
      <c r="KO1069" s="1"/>
      <c r="KP1069" s="1"/>
      <c r="KQ1069" s="1"/>
      <c r="KR1069" s="1"/>
      <c r="KS1069" s="1"/>
      <c r="KT1069" s="1"/>
      <c r="KU1069" s="1"/>
      <c r="KV1069" s="1"/>
    </row>
    <row r="1070" spans="1:308"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c r="KG1070" s="1"/>
      <c r="KH1070" s="1"/>
      <c r="KI1070" s="1"/>
      <c r="KJ1070" s="1"/>
      <c r="KK1070" s="1"/>
      <c r="KL1070" s="1"/>
      <c r="KM1070" s="1"/>
      <c r="KN1070" s="1"/>
      <c r="KO1070" s="1"/>
      <c r="KP1070" s="1"/>
      <c r="KQ1070" s="1"/>
      <c r="KR1070" s="1"/>
      <c r="KS1070" s="1"/>
      <c r="KT1070" s="1"/>
      <c r="KU1070" s="1"/>
      <c r="KV1070" s="1"/>
    </row>
  </sheetData>
  <mergeCells count="1">
    <mergeCell ref="B27:N27"/>
  </mergeCells>
  <phoneticPr fontId="3" type="noConversion"/>
  <conditionalFormatting sqref="G7:G25">
    <cfRule type="containsText" dxfId="19" priority="1" operator="containsText" text="Overdue">
      <formula>NOT(ISERROR(SEARCH("Overdue",G7)))</formula>
    </cfRule>
    <cfRule type="containsText" dxfId="18" priority="11" operator="containsText" text="On Hold">
      <formula>NOT(ISERROR(SEARCH("On Hold",G7)))</formula>
    </cfRule>
    <cfRule type="containsText" dxfId="17" priority="12" operator="containsText" text="Complete">
      <formula>NOT(ISERROR(SEARCH("Complete",G7)))</formula>
    </cfRule>
    <cfRule type="containsText" dxfId="16" priority="13" operator="containsText" text="In Progress">
      <formula>NOT(ISERROR(SEARCH("In Progress",G7)))</formula>
    </cfRule>
    <cfRule type="containsText" dxfId="15" priority="14" operator="containsText" text="Not Started">
      <formula>NOT(ISERROR(SEARCH("Not Started",G7)))</formula>
    </cfRule>
  </conditionalFormatting>
  <conditionalFormatting sqref="AK7:AK12">
    <cfRule type="containsText" dxfId="14" priority="2" operator="containsText" text="Overdue">
      <formula>NOT(ISERROR(SEARCH("Overdue",AK7)))</formula>
    </cfRule>
    <cfRule type="containsText" dxfId="13" priority="3" operator="containsText" text="On Hold">
      <formula>NOT(ISERROR(SEARCH("On Hold",AK7)))</formula>
    </cfRule>
    <cfRule type="containsText" dxfId="12" priority="4" operator="containsText" text="Complete">
      <formula>NOT(ISERROR(SEARCH("Complete",AK7)))</formula>
    </cfRule>
    <cfRule type="containsText" dxfId="11" priority="5" operator="containsText" text="In Progress">
      <formula>NOT(ISERROR(SEARCH("In Progress",AK7)))</formula>
    </cfRule>
    <cfRule type="containsText" dxfId="10" priority="6" operator="containsText" text="Not Started">
      <formula>NOT(ISERROR(SEARCH("Not Started",AK7)))</formula>
    </cfRule>
  </conditionalFormatting>
  <dataValidations disablePrompts="1" count="1">
    <dataValidation type="list" allowBlank="1" showInputMessage="1" showErrorMessage="1" sqref="G7:G25" xr:uid="{00000000-0002-0000-0000-000000000000}">
      <formula1>$AK$7:$AK$12</formula1>
    </dataValidation>
  </dataValidations>
  <hyperlinks>
    <hyperlink ref="B27:N27" r:id="rId1" display="CLICK HERE TO CREATE IN SMARTSHEET" xr:uid="{D3D27276-9A71-7243-96DF-8886DBE14A90}"/>
  </hyperlinks>
  <pageMargins left="0.3" right="0.3" top="0.3" bottom="0.3" header="0" footer="0"/>
  <pageSetup scale="4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KV1068"/>
  <sheetViews>
    <sheetView showGridLines="0" zoomScaleNormal="100" workbookViewId="0">
      <selection activeCell="B4" sqref="B4"/>
    </sheetView>
  </sheetViews>
  <sheetFormatPr baseColWidth="10" defaultColWidth="11" defaultRowHeight="13" x14ac:dyDescent="0.15"/>
  <cols>
    <col min="1" max="1" width="3.33203125" style="7" customWidth="1"/>
    <col min="2" max="2" width="40.83203125" style="7" customWidth="1"/>
    <col min="3" max="3" width="22.83203125" style="7" customWidth="1"/>
    <col min="4" max="5" width="10" style="7" customWidth="1"/>
    <col min="6" max="6" width="10.6640625" style="7" customWidth="1"/>
    <col min="7" max="7" width="12.83203125" style="7" customWidth="1"/>
    <col min="8" max="35" width="5.83203125" style="7" customWidth="1"/>
    <col min="36" max="36" width="3.33203125" style="7" customWidth="1"/>
    <col min="37" max="37" width="12.83203125" style="7" customWidth="1"/>
    <col min="38" max="43" width="11" style="7"/>
    <col min="44" max="44" width="9" style="7" customWidth="1"/>
    <col min="45" max="16384" width="11" style="7"/>
  </cols>
  <sheetData>
    <row r="1" spans="1:284" s="11" customFormat="1" ht="42" customHeight="1" x14ac:dyDescent="0.2">
      <c r="B1" s="55" t="s">
        <v>28</v>
      </c>
    </row>
    <row r="2" spans="1:284" s="9" customFormat="1" ht="22" customHeight="1" x14ac:dyDescent="0.15">
      <c r="A2" s="8"/>
      <c r="B2" s="19"/>
      <c r="C2" s="10"/>
      <c r="D2" s="10"/>
      <c r="E2" s="10"/>
      <c r="F2" s="10"/>
      <c r="G2" s="10"/>
      <c r="H2" s="21" t="s">
        <v>18</v>
      </c>
      <c r="I2" s="17"/>
      <c r="J2" s="17"/>
      <c r="K2" s="17"/>
      <c r="L2" s="17"/>
      <c r="M2" s="17"/>
      <c r="N2" s="17"/>
      <c r="O2" s="21" t="s">
        <v>19</v>
      </c>
      <c r="P2" s="17"/>
      <c r="Q2" s="17"/>
      <c r="R2" s="17"/>
      <c r="S2" s="17"/>
      <c r="T2" s="17"/>
      <c r="U2" s="17"/>
      <c r="V2" s="21" t="s">
        <v>20</v>
      </c>
      <c r="W2" s="17"/>
      <c r="X2" s="17"/>
      <c r="Y2" s="17"/>
      <c r="Z2" s="17"/>
      <c r="AA2" s="17"/>
      <c r="AB2" s="17"/>
      <c r="AC2" s="21" t="s">
        <v>21</v>
      </c>
      <c r="AD2" s="17"/>
      <c r="AE2" s="17"/>
      <c r="AF2" s="17"/>
      <c r="AG2" s="17"/>
      <c r="AH2" s="17"/>
      <c r="AI2" s="17"/>
      <c r="AJ2" s="8"/>
      <c r="AK2" s="1"/>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row>
    <row r="3" spans="1:284" s="9" customFormat="1" ht="22" customHeight="1" thickBot="1" x14ac:dyDescent="0.2">
      <c r="A3" s="8"/>
      <c r="B3" s="19" t="s">
        <v>16</v>
      </c>
      <c r="C3" s="10"/>
      <c r="D3" s="10"/>
      <c r="E3" s="10"/>
      <c r="F3" s="10"/>
      <c r="G3" s="10"/>
      <c r="H3" s="21" t="str">
        <f>TEXT(B4,"mmmm")</f>
        <v>May</v>
      </c>
      <c r="I3" s="17"/>
      <c r="J3" s="17"/>
      <c r="K3" s="17"/>
      <c r="L3" s="17"/>
      <c r="M3" s="17"/>
      <c r="N3" s="17"/>
      <c r="O3" s="21" t="str">
        <f>TEXT(B4+7,"mmmm")</f>
        <v>May</v>
      </c>
      <c r="P3" s="17"/>
      <c r="Q3" s="17"/>
      <c r="R3" s="17"/>
      <c r="S3" s="17"/>
      <c r="T3" s="17"/>
      <c r="U3" s="17"/>
      <c r="V3" s="21" t="str">
        <f>TEXT(B4+14,"mmmm")</f>
        <v>May</v>
      </c>
      <c r="W3" s="17"/>
      <c r="X3" s="17"/>
      <c r="Y3" s="17"/>
      <c r="Z3" s="17"/>
      <c r="AA3" s="17"/>
      <c r="AB3" s="17"/>
      <c r="AC3" s="21" t="str">
        <f>TEXT(B4+21,"mmmm")</f>
        <v>May</v>
      </c>
      <c r="AD3" s="17"/>
      <c r="AE3" s="17"/>
      <c r="AF3" s="17"/>
      <c r="AG3" s="17"/>
      <c r="AH3" s="17"/>
      <c r="AI3" s="17"/>
      <c r="AJ3" s="8"/>
      <c r="AK3" s="1"/>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row>
    <row r="4" spans="1:284" s="9" customFormat="1" ht="25" customHeight="1" x14ac:dyDescent="0.15">
      <c r="A4" s="8"/>
      <c r="B4" s="23">
        <v>49436</v>
      </c>
      <c r="C4" s="22" t="s">
        <v>17</v>
      </c>
      <c r="D4" s="10"/>
      <c r="E4" s="10"/>
      <c r="F4" s="10"/>
      <c r="G4" s="48"/>
      <c r="H4" s="47" t="str">
        <f>TEXT(B4,"ddd")</f>
        <v>Mon</v>
      </c>
      <c r="I4" s="42" t="str">
        <f>TEXT(B4+1,"ddd")</f>
        <v>Tue</v>
      </c>
      <c r="J4" s="42" t="str">
        <f>TEXT(B4+2,"ddd")</f>
        <v>Wed</v>
      </c>
      <c r="K4" s="42" t="str">
        <f>TEXT(B4+3,"ddd")</f>
        <v>Thu</v>
      </c>
      <c r="L4" s="42" t="str">
        <f>TEXT(B4+4,"ddd")</f>
        <v>Fri</v>
      </c>
      <c r="M4" s="43" t="str">
        <f>TEXT(B4+5,"ddd")</f>
        <v>Sat</v>
      </c>
      <c r="N4" s="44" t="str">
        <f>TEXT(B4+6,"ddd")</f>
        <v>Sun</v>
      </c>
      <c r="O4" s="42" t="str">
        <f>TEXT(B4+7,"ddd")</f>
        <v>Mon</v>
      </c>
      <c r="P4" s="42" t="str">
        <f>TEXT(B4+8,"ddd")</f>
        <v>Tue</v>
      </c>
      <c r="Q4" s="42" t="str">
        <f>TEXT(B4+9,"ddd")</f>
        <v>Wed</v>
      </c>
      <c r="R4" s="42" t="str">
        <f>TEXT(B4+10,"ddd")</f>
        <v>Thu</v>
      </c>
      <c r="S4" s="42" t="str">
        <f>TEXT(B4+11,"ddd")</f>
        <v>Fri</v>
      </c>
      <c r="T4" s="43" t="str">
        <f>TEXT(B4+12,"ddd")</f>
        <v>Sat</v>
      </c>
      <c r="U4" s="44" t="str">
        <f>TEXT(B4+13,"ddd")</f>
        <v>Sun</v>
      </c>
      <c r="V4" s="41" t="str">
        <f>TEXT(B4+14,"ddd")</f>
        <v>Mon</v>
      </c>
      <c r="W4" s="42" t="str">
        <f>TEXT(B4+15,"ddd")</f>
        <v>Tue</v>
      </c>
      <c r="X4" s="42" t="str">
        <f>TEXT(B4+16,"ddd")</f>
        <v>Wed</v>
      </c>
      <c r="Y4" s="42" t="str">
        <f>TEXT(B4+17,"ddd")</f>
        <v>Thu</v>
      </c>
      <c r="Z4" s="42" t="str">
        <f>TEXT(B4+18,"ddd")</f>
        <v>Fri</v>
      </c>
      <c r="AA4" s="43" t="str">
        <f>TEXT(B4+19,"ddd")</f>
        <v>Sat</v>
      </c>
      <c r="AB4" s="44" t="str">
        <f>TEXT(B4+20,"ddd")</f>
        <v>Sun</v>
      </c>
      <c r="AC4" s="42" t="str">
        <f>TEXT(B4+21,"ddd")</f>
        <v>Mon</v>
      </c>
      <c r="AD4" s="42" t="str">
        <f>TEXT(B4+22,"ddd")</f>
        <v>Tue</v>
      </c>
      <c r="AE4" s="42" t="str">
        <f>TEXT(B4+23,"ddd")</f>
        <v>Wed</v>
      </c>
      <c r="AF4" s="42" t="str">
        <f>TEXT(B4+24,"ddd")</f>
        <v>Thu</v>
      </c>
      <c r="AG4" s="42" t="str">
        <f>TEXT(B4+25,"ddd")</f>
        <v>Fri</v>
      </c>
      <c r="AH4" s="43" t="str">
        <f>TEXT(B4+26,"ddd")</f>
        <v>Sat</v>
      </c>
      <c r="AI4" s="44" t="str">
        <f>TEXT(B4+27,"ddd")</f>
        <v>Sun</v>
      </c>
      <c r="AJ4" s="8"/>
      <c r="AK4" s="1"/>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row>
    <row r="5" spans="1:284" s="11" customFormat="1" ht="35" customHeight="1" x14ac:dyDescent="0.2">
      <c r="A5" s="10"/>
      <c r="B5" s="20" t="s">
        <v>0</v>
      </c>
      <c r="C5" s="16" t="s">
        <v>4</v>
      </c>
      <c r="D5" s="15" t="s">
        <v>2</v>
      </c>
      <c r="E5" s="15" t="s">
        <v>3</v>
      </c>
      <c r="F5" s="14" t="s">
        <v>13</v>
      </c>
      <c r="G5" s="49" t="s">
        <v>1</v>
      </c>
      <c r="H5" s="27" t="str">
        <f>TEXT(B4,"dd")</f>
        <v>07</v>
      </c>
      <c r="I5" s="27" t="str">
        <f>TEXT(B4+1,"dd")</f>
        <v>08</v>
      </c>
      <c r="J5" s="27" t="str">
        <f>TEXT(B4+2,"dd")</f>
        <v>09</v>
      </c>
      <c r="K5" s="27" t="str">
        <f>TEXT(B4+3,"dd")</f>
        <v>10</v>
      </c>
      <c r="L5" s="27" t="str">
        <f>TEXT(B4+4,"dd")</f>
        <v>11</v>
      </c>
      <c r="M5" s="45" t="str">
        <f>TEXT(B4+5,"dd")</f>
        <v>12</v>
      </c>
      <c r="N5" s="46" t="str">
        <f>TEXT(B4+6,"dd")</f>
        <v>13</v>
      </c>
      <c r="O5" s="27" t="str">
        <f>TEXT(B4+7,"dd")</f>
        <v>14</v>
      </c>
      <c r="P5" s="27" t="str">
        <f>TEXT(B4+8,"dd")</f>
        <v>15</v>
      </c>
      <c r="Q5" s="27" t="str">
        <f>TEXT(B4+9,"dd")</f>
        <v>16</v>
      </c>
      <c r="R5" s="27" t="str">
        <f>TEXT(B4+10,"dd")</f>
        <v>17</v>
      </c>
      <c r="S5" s="27" t="str">
        <f>TEXT(B4+11,"dd")</f>
        <v>18</v>
      </c>
      <c r="T5" s="45" t="str">
        <f>TEXT(B4+12,"dd")</f>
        <v>19</v>
      </c>
      <c r="U5" s="46" t="str">
        <f>TEXT(B4+13,"dd")</f>
        <v>20</v>
      </c>
      <c r="V5" s="27" t="str">
        <f>TEXT(B4+14,"dd")</f>
        <v>21</v>
      </c>
      <c r="W5" s="27" t="str">
        <f>TEXT(B4+15,"dd")</f>
        <v>22</v>
      </c>
      <c r="X5" s="27" t="str">
        <f>TEXT(B4+16,"dd")</f>
        <v>23</v>
      </c>
      <c r="Y5" s="27" t="str">
        <f>TEXT(B4+17,"dd")</f>
        <v>24</v>
      </c>
      <c r="Z5" s="27" t="str">
        <f>TEXT(B4+18,"dd")</f>
        <v>25</v>
      </c>
      <c r="AA5" s="45" t="str">
        <f>TEXT(B4+19,"dd")</f>
        <v>26</v>
      </c>
      <c r="AB5" s="46" t="str">
        <f>TEXT(B4+20,"dd")</f>
        <v>27</v>
      </c>
      <c r="AC5" s="27" t="str">
        <f>TEXT(B4+21,"dd")</f>
        <v>28</v>
      </c>
      <c r="AD5" s="27" t="str">
        <f>TEXT(B4+22,"dd")</f>
        <v>29</v>
      </c>
      <c r="AE5" s="27" t="str">
        <f>TEXT(B4+23,"dd")</f>
        <v>30</v>
      </c>
      <c r="AF5" s="27" t="str">
        <f>TEXT(B4+24,"dd")</f>
        <v>31</v>
      </c>
      <c r="AG5" s="27" t="str">
        <f>TEXT(B4+25,"dd")</f>
        <v>01</v>
      </c>
      <c r="AH5" s="45" t="str">
        <f>TEXT(B4+26,"dd")</f>
        <v>02</v>
      </c>
      <c r="AI5" s="46" t="str">
        <f>TEXT(B4+27,"dd")</f>
        <v>03</v>
      </c>
      <c r="AJ5" s="10"/>
      <c r="AK5" s="16" t="s">
        <v>29</v>
      </c>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row>
    <row r="6" spans="1:284" s="9" customFormat="1" ht="35" customHeight="1" x14ac:dyDescent="0.2">
      <c r="A6" s="8"/>
      <c r="B6" s="3"/>
      <c r="C6" s="2"/>
      <c r="D6" s="62"/>
      <c r="E6" s="62"/>
      <c r="F6" s="26" t="str">
        <f>IF(D6=0,"",E6-D6+1)</f>
        <v/>
      </c>
      <c r="G6" s="50"/>
      <c r="H6" s="59"/>
      <c r="I6" s="60"/>
      <c r="J6" s="60"/>
      <c r="K6" s="60"/>
      <c r="L6" s="60"/>
      <c r="M6" s="60"/>
      <c r="N6" s="61"/>
      <c r="O6" s="59"/>
      <c r="P6" s="60"/>
      <c r="Q6" s="60"/>
      <c r="R6" s="60"/>
      <c r="S6" s="60"/>
      <c r="T6" s="60"/>
      <c r="U6" s="61"/>
      <c r="V6" s="60"/>
      <c r="W6" s="60"/>
      <c r="X6" s="60"/>
      <c r="Y6" s="60"/>
      <c r="Z6" s="60"/>
      <c r="AA6" s="60"/>
      <c r="AB6" s="61"/>
      <c r="AC6" s="59"/>
      <c r="AD6" s="60"/>
      <c r="AE6" s="18"/>
      <c r="AF6" s="18"/>
      <c r="AG6" s="18"/>
      <c r="AH6" s="18"/>
      <c r="AI6" s="29"/>
      <c r="AJ6" s="8"/>
      <c r="AK6" s="2" t="s">
        <v>15</v>
      </c>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row>
    <row r="7" spans="1:284" s="9" customFormat="1" ht="35" customHeight="1" x14ac:dyDescent="0.2">
      <c r="A7" s="8"/>
      <c r="B7" s="12"/>
      <c r="C7" s="4"/>
      <c r="D7" s="63"/>
      <c r="E7" s="63"/>
      <c r="F7" s="26" t="str">
        <f t="shared" ref="F7:F24" si="0">IF(D7=0,"",E7-D7+1)</f>
        <v/>
      </c>
      <c r="G7" s="51"/>
      <c r="H7" s="59"/>
      <c r="I7" s="60"/>
      <c r="J7" s="60"/>
      <c r="K7" s="60"/>
      <c r="L7" s="60"/>
      <c r="M7" s="60"/>
      <c r="N7" s="61"/>
      <c r="O7" s="59"/>
      <c r="P7" s="60"/>
      <c r="Q7" s="60"/>
      <c r="R7" s="60"/>
      <c r="S7" s="60"/>
      <c r="T7" s="60"/>
      <c r="U7" s="61"/>
      <c r="V7" s="60"/>
      <c r="W7" s="60"/>
      <c r="X7" s="60"/>
      <c r="Y7" s="60"/>
      <c r="Z7" s="60"/>
      <c r="AA7" s="60"/>
      <c r="AB7" s="61"/>
      <c r="AC7" s="59"/>
      <c r="AD7" s="60"/>
      <c r="AE7" s="18"/>
      <c r="AF7" s="18"/>
      <c r="AG7" s="18"/>
      <c r="AH7" s="18"/>
      <c r="AI7" s="29"/>
      <c r="AJ7" s="8"/>
      <c r="AK7" s="3" t="s">
        <v>12</v>
      </c>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row>
    <row r="8" spans="1:284" s="9" customFormat="1" ht="35" customHeight="1" x14ac:dyDescent="0.2">
      <c r="A8" s="8"/>
      <c r="B8" s="3"/>
      <c r="C8" s="4"/>
      <c r="D8" s="63"/>
      <c r="E8" s="63"/>
      <c r="F8" s="26" t="str">
        <f t="shared" si="0"/>
        <v/>
      </c>
      <c r="G8" s="51"/>
      <c r="H8" s="59"/>
      <c r="I8" s="60"/>
      <c r="J8" s="60"/>
      <c r="K8" s="60"/>
      <c r="L8" s="60"/>
      <c r="M8" s="60"/>
      <c r="N8" s="61"/>
      <c r="O8" s="59"/>
      <c r="P8" s="60"/>
      <c r="Q8" s="60"/>
      <c r="R8" s="60"/>
      <c r="S8" s="60"/>
      <c r="T8" s="60"/>
      <c r="U8" s="61"/>
      <c r="V8" s="60"/>
      <c r="W8" s="60"/>
      <c r="X8" s="60"/>
      <c r="Y8" s="60"/>
      <c r="Z8" s="60"/>
      <c r="AA8" s="60"/>
      <c r="AB8" s="61"/>
      <c r="AC8" s="59"/>
      <c r="AD8" s="60"/>
      <c r="AE8" s="18"/>
      <c r="AF8" s="18"/>
      <c r="AG8" s="18"/>
      <c r="AH8" s="18"/>
      <c r="AI8" s="29"/>
      <c r="AJ8" s="8"/>
      <c r="AK8" s="3" t="s">
        <v>7</v>
      </c>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row>
    <row r="9" spans="1:284" s="9" customFormat="1" ht="35" customHeight="1" x14ac:dyDescent="0.2">
      <c r="A9" s="8"/>
      <c r="B9" s="12"/>
      <c r="C9" s="12"/>
      <c r="D9" s="63"/>
      <c r="E9" s="63"/>
      <c r="F9" s="26" t="str">
        <f t="shared" si="0"/>
        <v/>
      </c>
      <c r="G9" s="52"/>
      <c r="H9" s="59"/>
      <c r="I9" s="60"/>
      <c r="J9" s="60"/>
      <c r="K9" s="60"/>
      <c r="L9" s="60"/>
      <c r="M9" s="60"/>
      <c r="N9" s="61"/>
      <c r="O9" s="59"/>
      <c r="P9" s="60"/>
      <c r="Q9" s="60"/>
      <c r="R9" s="60"/>
      <c r="S9" s="60"/>
      <c r="T9" s="60"/>
      <c r="U9" s="61"/>
      <c r="V9" s="60"/>
      <c r="W9" s="60"/>
      <c r="X9" s="60"/>
      <c r="Y9" s="60"/>
      <c r="Z9" s="60"/>
      <c r="AA9" s="60"/>
      <c r="AB9" s="61"/>
      <c r="AC9" s="59"/>
      <c r="AD9" s="60"/>
      <c r="AE9" s="18"/>
      <c r="AF9" s="18"/>
      <c r="AG9" s="18"/>
      <c r="AH9" s="18"/>
      <c r="AI9" s="29"/>
      <c r="AJ9" s="8"/>
      <c r="AK9" s="12" t="s">
        <v>14</v>
      </c>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row>
    <row r="10" spans="1:284" s="9" customFormat="1" ht="35" customHeight="1" x14ac:dyDescent="0.2">
      <c r="A10" s="8"/>
      <c r="B10" s="3"/>
      <c r="C10" s="4"/>
      <c r="D10" s="63"/>
      <c r="E10" s="63"/>
      <c r="F10" s="26" t="str">
        <f t="shared" si="0"/>
        <v/>
      </c>
      <c r="G10" s="51"/>
      <c r="H10" s="59"/>
      <c r="I10" s="60"/>
      <c r="J10" s="60"/>
      <c r="K10" s="60"/>
      <c r="L10" s="60"/>
      <c r="M10" s="60"/>
      <c r="N10" s="61"/>
      <c r="O10" s="59"/>
      <c r="P10" s="60"/>
      <c r="Q10" s="60"/>
      <c r="R10" s="60"/>
      <c r="S10" s="60"/>
      <c r="T10" s="60"/>
      <c r="U10" s="61"/>
      <c r="V10" s="60"/>
      <c r="W10" s="60"/>
      <c r="X10" s="60"/>
      <c r="Y10" s="60"/>
      <c r="Z10" s="60"/>
      <c r="AA10" s="60"/>
      <c r="AB10" s="61"/>
      <c r="AC10" s="59"/>
      <c r="AD10" s="60"/>
      <c r="AE10" s="18"/>
      <c r="AF10" s="18"/>
      <c r="AG10" s="18"/>
      <c r="AH10" s="18"/>
      <c r="AI10" s="29"/>
      <c r="AJ10" s="8"/>
      <c r="AK10" s="53" t="s">
        <v>30</v>
      </c>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row>
    <row r="11" spans="1:284" s="9" customFormat="1" ht="35" customHeight="1" x14ac:dyDescent="0.2">
      <c r="A11" s="8"/>
      <c r="B11" s="3"/>
      <c r="C11" s="4"/>
      <c r="D11" s="63"/>
      <c r="E11" s="63"/>
      <c r="F11" s="26" t="str">
        <f t="shared" si="0"/>
        <v/>
      </c>
      <c r="G11" s="51"/>
      <c r="H11" s="59"/>
      <c r="I11" s="60"/>
      <c r="J11" s="60"/>
      <c r="K11" s="60"/>
      <c r="L11" s="60"/>
      <c r="M11" s="60"/>
      <c r="N11" s="61"/>
      <c r="O11" s="59"/>
      <c r="P11" s="60"/>
      <c r="Q11" s="60"/>
      <c r="R11" s="60"/>
      <c r="S11" s="60"/>
      <c r="T11" s="60"/>
      <c r="U11" s="61"/>
      <c r="V11" s="60"/>
      <c r="W11" s="60"/>
      <c r="X11" s="60"/>
      <c r="Y11" s="60"/>
      <c r="Z11" s="60"/>
      <c r="AA11" s="60"/>
      <c r="AB11" s="61"/>
      <c r="AC11" s="59"/>
      <c r="AD11" s="60"/>
      <c r="AE11" s="18"/>
      <c r="AF11" s="18"/>
      <c r="AG11" s="18"/>
      <c r="AH11" s="18"/>
      <c r="AI11" s="29"/>
      <c r="AJ11" s="8"/>
      <c r="AK11" s="12"/>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row>
    <row r="12" spans="1:284" s="9" customFormat="1" ht="35" customHeight="1" x14ac:dyDescent="0.15">
      <c r="A12" s="8"/>
      <c r="B12" s="3"/>
      <c r="C12" s="13"/>
      <c r="D12" s="62"/>
      <c r="E12" s="62"/>
      <c r="F12" s="26" t="str">
        <f t="shared" si="0"/>
        <v/>
      </c>
      <c r="G12" s="51"/>
      <c r="H12" s="59"/>
      <c r="I12" s="60"/>
      <c r="J12" s="60"/>
      <c r="K12" s="60"/>
      <c r="L12" s="60"/>
      <c r="M12" s="60"/>
      <c r="N12" s="61"/>
      <c r="O12" s="59"/>
      <c r="P12" s="60"/>
      <c r="Q12" s="60"/>
      <c r="R12" s="60"/>
      <c r="S12" s="60"/>
      <c r="T12" s="60"/>
      <c r="U12" s="61"/>
      <c r="V12" s="60"/>
      <c r="W12" s="60"/>
      <c r="X12" s="60"/>
      <c r="Y12" s="60"/>
      <c r="Z12" s="60"/>
      <c r="AA12" s="60"/>
      <c r="AB12" s="61"/>
      <c r="AC12" s="59"/>
      <c r="AD12" s="60"/>
      <c r="AE12" s="18"/>
      <c r="AF12" s="18"/>
      <c r="AG12" s="18"/>
      <c r="AH12" s="18"/>
      <c r="AI12" s="29"/>
      <c r="AJ12" s="8"/>
      <c r="AK12" s="1"/>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row>
    <row r="13" spans="1:284" s="9" customFormat="1" ht="35" customHeight="1" x14ac:dyDescent="0.15">
      <c r="A13" s="8"/>
      <c r="B13" s="3"/>
      <c r="C13" s="13"/>
      <c r="D13" s="62"/>
      <c r="E13" s="62"/>
      <c r="F13" s="26" t="str">
        <f t="shared" si="0"/>
        <v/>
      </c>
      <c r="G13" s="51"/>
      <c r="H13" s="59"/>
      <c r="I13" s="60"/>
      <c r="J13" s="60"/>
      <c r="K13" s="60"/>
      <c r="L13" s="60"/>
      <c r="M13" s="60"/>
      <c r="N13" s="61"/>
      <c r="O13" s="59"/>
      <c r="P13" s="60"/>
      <c r="Q13" s="60"/>
      <c r="R13" s="60"/>
      <c r="S13" s="60"/>
      <c r="T13" s="60"/>
      <c r="U13" s="61"/>
      <c r="V13" s="60"/>
      <c r="W13" s="60"/>
      <c r="X13" s="60"/>
      <c r="Y13" s="60"/>
      <c r="Z13" s="60"/>
      <c r="AA13" s="60"/>
      <c r="AB13" s="61"/>
      <c r="AC13" s="59"/>
      <c r="AD13" s="60"/>
      <c r="AE13" s="18"/>
      <c r="AF13" s="18"/>
      <c r="AG13" s="18"/>
      <c r="AH13" s="18"/>
      <c r="AI13" s="29"/>
      <c r="AJ13" s="8"/>
      <c r="AK13" s="1"/>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row>
    <row r="14" spans="1:284" s="9" customFormat="1" ht="35" customHeight="1" x14ac:dyDescent="0.15">
      <c r="A14" s="8"/>
      <c r="B14" s="3"/>
      <c r="C14" s="13"/>
      <c r="D14" s="62"/>
      <c r="E14" s="62"/>
      <c r="F14" s="26" t="str">
        <f t="shared" si="0"/>
        <v/>
      </c>
      <c r="G14" s="51"/>
      <c r="H14" s="59"/>
      <c r="I14" s="60"/>
      <c r="J14" s="60"/>
      <c r="K14" s="60"/>
      <c r="L14" s="60"/>
      <c r="M14" s="60"/>
      <c r="N14" s="61"/>
      <c r="O14" s="59"/>
      <c r="P14" s="60"/>
      <c r="Q14" s="60"/>
      <c r="R14" s="60"/>
      <c r="S14" s="60"/>
      <c r="T14" s="60"/>
      <c r="U14" s="61"/>
      <c r="V14" s="60"/>
      <c r="W14" s="60"/>
      <c r="X14" s="60"/>
      <c r="Y14" s="60"/>
      <c r="Z14" s="60"/>
      <c r="AA14" s="60"/>
      <c r="AB14" s="61"/>
      <c r="AC14" s="59"/>
      <c r="AD14" s="60"/>
      <c r="AE14" s="18"/>
      <c r="AF14" s="18"/>
      <c r="AG14" s="18"/>
      <c r="AH14" s="18"/>
      <c r="AI14" s="29"/>
      <c r="AJ14" s="8"/>
      <c r="AK14" s="1"/>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row>
    <row r="15" spans="1:284" s="9" customFormat="1" ht="35" customHeight="1" x14ac:dyDescent="0.15">
      <c r="A15" s="8"/>
      <c r="B15" s="3"/>
      <c r="C15" s="13"/>
      <c r="D15" s="62"/>
      <c r="E15" s="62"/>
      <c r="F15" s="26" t="str">
        <f t="shared" si="0"/>
        <v/>
      </c>
      <c r="G15" s="51"/>
      <c r="H15" s="59"/>
      <c r="I15" s="60"/>
      <c r="J15" s="60"/>
      <c r="K15" s="60"/>
      <c r="L15" s="60"/>
      <c r="M15" s="60"/>
      <c r="N15" s="61"/>
      <c r="O15" s="59"/>
      <c r="P15" s="60"/>
      <c r="Q15" s="60"/>
      <c r="R15" s="60"/>
      <c r="S15" s="60"/>
      <c r="T15" s="60"/>
      <c r="U15" s="61"/>
      <c r="V15" s="60"/>
      <c r="W15" s="60"/>
      <c r="X15" s="60"/>
      <c r="Y15" s="60"/>
      <c r="Z15" s="60"/>
      <c r="AA15" s="60"/>
      <c r="AB15" s="61"/>
      <c r="AC15" s="59"/>
      <c r="AD15" s="60"/>
      <c r="AE15" s="18"/>
      <c r="AF15" s="18"/>
      <c r="AG15" s="18"/>
      <c r="AH15" s="18"/>
      <c r="AI15" s="29"/>
      <c r="AJ15" s="8"/>
      <c r="AK15" s="1"/>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row>
    <row r="16" spans="1:284" s="9" customFormat="1" ht="35" customHeight="1" x14ac:dyDescent="0.15">
      <c r="A16" s="8"/>
      <c r="B16" s="2"/>
      <c r="C16" s="13"/>
      <c r="D16" s="62"/>
      <c r="E16" s="62"/>
      <c r="F16" s="26" t="str">
        <f t="shared" si="0"/>
        <v/>
      </c>
      <c r="G16" s="51"/>
      <c r="H16" s="59"/>
      <c r="I16" s="60"/>
      <c r="J16" s="60"/>
      <c r="K16" s="60"/>
      <c r="L16" s="60"/>
      <c r="M16" s="60"/>
      <c r="N16" s="61"/>
      <c r="O16" s="59"/>
      <c r="P16" s="60"/>
      <c r="Q16" s="60"/>
      <c r="R16" s="60"/>
      <c r="S16" s="60"/>
      <c r="T16" s="60"/>
      <c r="U16" s="61"/>
      <c r="V16" s="60"/>
      <c r="W16" s="60"/>
      <c r="X16" s="60"/>
      <c r="Y16" s="60"/>
      <c r="Z16" s="60"/>
      <c r="AA16" s="60"/>
      <c r="AB16" s="61"/>
      <c r="AC16" s="59"/>
      <c r="AD16" s="60"/>
      <c r="AE16" s="18"/>
      <c r="AF16" s="18"/>
      <c r="AG16" s="18"/>
      <c r="AH16" s="18"/>
      <c r="AI16" s="29"/>
      <c r="AJ16" s="8"/>
      <c r="AK16" s="1"/>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row>
    <row r="17" spans="1:284" s="9" customFormat="1" ht="35" customHeight="1" x14ac:dyDescent="0.15">
      <c r="A17" s="8"/>
      <c r="B17" s="2"/>
      <c r="C17" s="13"/>
      <c r="D17" s="62"/>
      <c r="E17" s="62"/>
      <c r="F17" s="26" t="str">
        <f t="shared" si="0"/>
        <v/>
      </c>
      <c r="G17" s="51"/>
      <c r="H17" s="59"/>
      <c r="I17" s="60"/>
      <c r="J17" s="60"/>
      <c r="K17" s="60"/>
      <c r="L17" s="60"/>
      <c r="M17" s="60"/>
      <c r="N17" s="61"/>
      <c r="O17" s="59"/>
      <c r="P17" s="60"/>
      <c r="Q17" s="60"/>
      <c r="R17" s="60"/>
      <c r="S17" s="60"/>
      <c r="T17" s="60"/>
      <c r="U17" s="61"/>
      <c r="V17" s="60"/>
      <c r="W17" s="60"/>
      <c r="X17" s="60"/>
      <c r="Y17" s="60"/>
      <c r="Z17" s="60"/>
      <c r="AA17" s="60"/>
      <c r="AB17" s="61"/>
      <c r="AC17" s="59"/>
      <c r="AD17" s="60"/>
      <c r="AE17" s="18"/>
      <c r="AF17" s="18"/>
      <c r="AG17" s="18"/>
      <c r="AH17" s="18"/>
      <c r="AI17" s="29"/>
      <c r="AJ17" s="8"/>
      <c r="AK17" s="1"/>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row>
    <row r="18" spans="1:284" s="9" customFormat="1" ht="35" customHeight="1" x14ac:dyDescent="0.15">
      <c r="A18" s="8"/>
      <c r="B18" s="2"/>
      <c r="C18" s="13"/>
      <c r="D18" s="62"/>
      <c r="E18" s="62"/>
      <c r="F18" s="26" t="str">
        <f t="shared" si="0"/>
        <v/>
      </c>
      <c r="G18" s="51"/>
      <c r="H18" s="28"/>
      <c r="I18" s="18"/>
      <c r="J18" s="18"/>
      <c r="K18" s="18"/>
      <c r="L18" s="18"/>
      <c r="M18" s="18"/>
      <c r="N18" s="29"/>
      <c r="O18" s="28"/>
      <c r="P18" s="18"/>
      <c r="Q18" s="18"/>
      <c r="R18" s="18"/>
      <c r="S18" s="18"/>
      <c r="T18" s="18"/>
      <c r="U18" s="29"/>
      <c r="V18" s="18"/>
      <c r="W18" s="18"/>
      <c r="X18" s="18"/>
      <c r="Y18" s="18"/>
      <c r="Z18" s="18"/>
      <c r="AA18" s="18"/>
      <c r="AB18" s="29"/>
      <c r="AC18" s="28"/>
      <c r="AD18" s="18"/>
      <c r="AE18" s="18"/>
      <c r="AF18" s="18"/>
      <c r="AG18" s="18"/>
      <c r="AH18" s="18"/>
      <c r="AI18" s="29"/>
      <c r="AJ18" s="8"/>
      <c r="AK18" s="1"/>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row>
    <row r="19" spans="1:284" s="9" customFormat="1" ht="35" customHeight="1" x14ac:dyDescent="0.15">
      <c r="A19" s="8"/>
      <c r="B19" s="2"/>
      <c r="C19" s="13"/>
      <c r="D19" s="62"/>
      <c r="E19" s="62"/>
      <c r="F19" s="26" t="str">
        <f t="shared" si="0"/>
        <v/>
      </c>
      <c r="G19" s="51"/>
      <c r="H19" s="28"/>
      <c r="I19" s="18"/>
      <c r="J19" s="18"/>
      <c r="K19" s="18"/>
      <c r="L19" s="18"/>
      <c r="M19" s="18"/>
      <c r="N19" s="29"/>
      <c r="O19" s="28"/>
      <c r="P19" s="18"/>
      <c r="Q19" s="18"/>
      <c r="R19" s="18"/>
      <c r="S19" s="18"/>
      <c r="T19" s="18"/>
      <c r="U19" s="29"/>
      <c r="V19" s="18"/>
      <c r="W19" s="18"/>
      <c r="X19" s="18"/>
      <c r="Y19" s="18"/>
      <c r="Z19" s="18"/>
      <c r="AA19" s="18"/>
      <c r="AB19" s="29"/>
      <c r="AC19" s="28"/>
      <c r="AD19" s="18"/>
      <c r="AE19" s="18"/>
      <c r="AF19" s="18"/>
      <c r="AG19" s="18"/>
      <c r="AH19" s="18"/>
      <c r="AI19" s="29"/>
      <c r="AJ19" s="8"/>
      <c r="AK19" s="1"/>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row>
    <row r="20" spans="1:284" s="9" customFormat="1" ht="35" customHeight="1" x14ac:dyDescent="0.15">
      <c r="A20" s="8"/>
      <c r="B20" s="2"/>
      <c r="C20" s="12"/>
      <c r="D20" s="62"/>
      <c r="E20" s="62"/>
      <c r="F20" s="26" t="str">
        <f t="shared" si="0"/>
        <v/>
      </c>
      <c r="G20" s="51"/>
      <c r="H20" s="28"/>
      <c r="I20" s="18"/>
      <c r="J20" s="18"/>
      <c r="K20" s="18"/>
      <c r="L20" s="18"/>
      <c r="M20" s="18"/>
      <c r="N20" s="29"/>
      <c r="O20" s="28"/>
      <c r="P20" s="18"/>
      <c r="Q20" s="18"/>
      <c r="R20" s="18"/>
      <c r="S20" s="18"/>
      <c r="T20" s="18"/>
      <c r="U20" s="29"/>
      <c r="V20" s="18"/>
      <c r="W20" s="18"/>
      <c r="X20" s="18"/>
      <c r="Y20" s="18"/>
      <c r="Z20" s="18"/>
      <c r="AA20" s="18"/>
      <c r="AB20" s="29"/>
      <c r="AC20" s="28"/>
      <c r="AD20" s="18"/>
      <c r="AE20" s="18"/>
      <c r="AF20" s="18"/>
      <c r="AG20" s="18"/>
      <c r="AH20" s="18"/>
      <c r="AI20" s="29"/>
      <c r="AJ20" s="8"/>
      <c r="AK20" s="1"/>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row>
    <row r="21" spans="1:284" s="9" customFormat="1" ht="35" customHeight="1" x14ac:dyDescent="0.15">
      <c r="A21" s="8"/>
      <c r="B21" s="2"/>
      <c r="C21" s="12"/>
      <c r="D21" s="62"/>
      <c r="E21" s="62"/>
      <c r="F21" s="26" t="str">
        <f t="shared" si="0"/>
        <v/>
      </c>
      <c r="G21" s="51"/>
      <c r="H21" s="28"/>
      <c r="I21" s="18"/>
      <c r="J21" s="18"/>
      <c r="K21" s="18"/>
      <c r="L21" s="18"/>
      <c r="M21" s="18"/>
      <c r="N21" s="29"/>
      <c r="O21" s="28"/>
      <c r="P21" s="18"/>
      <c r="Q21" s="18"/>
      <c r="R21" s="18"/>
      <c r="S21" s="18"/>
      <c r="T21" s="18"/>
      <c r="U21" s="29"/>
      <c r="V21" s="18"/>
      <c r="W21" s="18"/>
      <c r="X21" s="18"/>
      <c r="Y21" s="18"/>
      <c r="Z21" s="18"/>
      <c r="AA21" s="18"/>
      <c r="AB21" s="29"/>
      <c r="AC21" s="28"/>
      <c r="AD21" s="18"/>
      <c r="AE21" s="18"/>
      <c r="AF21" s="18"/>
      <c r="AG21" s="18"/>
      <c r="AH21" s="18"/>
      <c r="AI21" s="29"/>
      <c r="AJ21" s="8"/>
      <c r="AK21" s="1"/>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row>
    <row r="22" spans="1:284" s="9" customFormat="1" ht="35" customHeight="1" x14ac:dyDescent="0.15">
      <c r="A22" s="8"/>
      <c r="B22" s="2"/>
      <c r="C22" s="12"/>
      <c r="D22" s="62"/>
      <c r="E22" s="62"/>
      <c r="F22" s="26" t="str">
        <f t="shared" si="0"/>
        <v/>
      </c>
      <c r="G22" s="51"/>
      <c r="H22" s="28"/>
      <c r="I22" s="18"/>
      <c r="J22" s="18"/>
      <c r="K22" s="18"/>
      <c r="L22" s="18"/>
      <c r="M22" s="18"/>
      <c r="N22" s="29"/>
      <c r="O22" s="28"/>
      <c r="P22" s="18"/>
      <c r="Q22" s="18"/>
      <c r="R22" s="18"/>
      <c r="S22" s="18"/>
      <c r="T22" s="18"/>
      <c r="U22" s="29"/>
      <c r="V22" s="18"/>
      <c r="W22" s="18"/>
      <c r="X22" s="18"/>
      <c r="Y22" s="18"/>
      <c r="Z22" s="18"/>
      <c r="AA22" s="18"/>
      <c r="AB22" s="29"/>
      <c r="AC22" s="28"/>
      <c r="AD22" s="18"/>
      <c r="AE22" s="18"/>
      <c r="AF22" s="18"/>
      <c r="AG22" s="18"/>
      <c r="AH22" s="18"/>
      <c r="AI22" s="29"/>
      <c r="AJ22" s="8"/>
      <c r="AK22" s="1"/>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row>
    <row r="23" spans="1:284" s="9" customFormat="1" ht="35" customHeight="1" x14ac:dyDescent="0.15">
      <c r="A23" s="8"/>
      <c r="B23" s="2"/>
      <c r="C23" s="12"/>
      <c r="D23" s="62"/>
      <c r="E23" s="62"/>
      <c r="F23" s="26" t="str">
        <f t="shared" si="0"/>
        <v/>
      </c>
      <c r="G23" s="51"/>
      <c r="H23" s="28"/>
      <c r="I23" s="18"/>
      <c r="J23" s="18"/>
      <c r="K23" s="18"/>
      <c r="L23" s="18"/>
      <c r="M23" s="18"/>
      <c r="N23" s="29"/>
      <c r="O23" s="28"/>
      <c r="P23" s="18"/>
      <c r="Q23" s="18"/>
      <c r="R23" s="18"/>
      <c r="S23" s="18"/>
      <c r="T23" s="18"/>
      <c r="U23" s="29"/>
      <c r="V23" s="18"/>
      <c r="W23" s="18"/>
      <c r="X23" s="18"/>
      <c r="Y23" s="18"/>
      <c r="Z23" s="18"/>
      <c r="AA23" s="18"/>
      <c r="AB23" s="29"/>
      <c r="AC23" s="28"/>
      <c r="AD23" s="18"/>
      <c r="AE23" s="18"/>
      <c r="AF23" s="18"/>
      <c r="AG23" s="18"/>
      <c r="AH23" s="18"/>
      <c r="AI23" s="29"/>
      <c r="AJ23" s="8"/>
      <c r="AK23" s="1"/>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row>
    <row r="24" spans="1:284" s="9" customFormat="1" ht="35" customHeight="1" x14ac:dyDescent="0.15">
      <c r="A24" s="8"/>
      <c r="B24" s="2"/>
      <c r="C24" s="12"/>
      <c r="D24" s="62"/>
      <c r="E24" s="62"/>
      <c r="F24" s="26" t="str">
        <f t="shared" si="0"/>
        <v/>
      </c>
      <c r="G24" s="51"/>
      <c r="H24" s="28"/>
      <c r="I24" s="18"/>
      <c r="J24" s="18"/>
      <c r="K24" s="18"/>
      <c r="L24" s="18"/>
      <c r="M24" s="18"/>
      <c r="N24" s="29"/>
      <c r="O24" s="28"/>
      <c r="P24" s="18"/>
      <c r="Q24" s="18"/>
      <c r="R24" s="18"/>
      <c r="S24" s="18"/>
      <c r="T24" s="18"/>
      <c r="U24" s="29"/>
      <c r="V24" s="18"/>
      <c r="W24" s="18"/>
      <c r="X24" s="18"/>
      <c r="Y24" s="18"/>
      <c r="Z24" s="18"/>
      <c r="AA24" s="18"/>
      <c r="AB24" s="29"/>
      <c r="AC24" s="28"/>
      <c r="AD24" s="18"/>
      <c r="AE24" s="18"/>
      <c r="AF24" s="18"/>
      <c r="AG24" s="18"/>
      <c r="AH24" s="18"/>
      <c r="AI24" s="29"/>
      <c r="AJ24" s="8"/>
      <c r="AK24" s="1"/>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row>
    <row r="25" spans="1:284"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row>
    <row r="26" spans="1:284"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row>
    <row r="27" spans="1:284"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row>
    <row r="28" spans="1:284"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row>
    <row r="29" spans="1:28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row>
    <row r="30" spans="1:28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row>
    <row r="31" spans="1:28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row>
    <row r="32" spans="1:28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row>
    <row r="33" spans="1:28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row>
    <row r="34" spans="1:28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row>
    <row r="35" spans="1:28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row>
    <row r="36" spans="1:28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row>
    <row r="37" spans="1:28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row>
    <row r="38" spans="1:28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row>
    <row r="39" spans="1:28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row>
    <row r="40" spans="1:28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row>
    <row r="41" spans="1:28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row>
    <row r="42" spans="1:28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row>
    <row r="43" spans="1:28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row>
    <row r="44" spans="1:28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row>
    <row r="45" spans="1:28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row>
    <row r="46" spans="1:28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row>
    <row r="47" spans="1:28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row>
    <row r="48" spans="1:28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row>
    <row r="49" spans="1:28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row>
    <row r="50" spans="1:28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row>
    <row r="51" spans="1:28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row>
    <row r="52" spans="1:28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row>
    <row r="53" spans="1:28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row>
    <row r="54" spans="1:28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row>
    <row r="55" spans="1:28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row>
    <row r="56" spans="1:28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row>
    <row r="57" spans="1:28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row>
    <row r="58" spans="1:28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row>
    <row r="59" spans="1:28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row>
    <row r="60" spans="1:28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row>
    <row r="61" spans="1:28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row>
    <row r="62" spans="1:28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row>
    <row r="63" spans="1:28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row>
    <row r="64" spans="1:28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row>
    <row r="65" spans="1:28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row>
    <row r="66" spans="1:28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row>
    <row r="67" spans="1:28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row>
    <row r="68" spans="1:28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row>
    <row r="69" spans="1:28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row>
    <row r="70" spans="1:28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row>
    <row r="71" spans="1:28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row>
    <row r="72" spans="1:28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row>
    <row r="73" spans="1:28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row>
    <row r="74" spans="1:28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row>
    <row r="75" spans="1:28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row>
    <row r="76" spans="1:28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row>
    <row r="77" spans="1:28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row>
    <row r="78" spans="1:28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row>
    <row r="79" spans="1:28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row>
    <row r="80" spans="1:28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row>
    <row r="81" spans="1:28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row>
    <row r="82" spans="1:28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row>
    <row r="83" spans="1:28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row>
    <row r="84" spans="1:28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row>
    <row r="85" spans="1:28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row>
    <row r="86" spans="1:28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row>
    <row r="87" spans="1:28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row>
    <row r="88" spans="1:28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row>
    <row r="89" spans="1:28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row>
    <row r="90" spans="1:28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row>
    <row r="91" spans="1:28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row>
    <row r="92" spans="1:28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row>
    <row r="93" spans="1:28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row>
    <row r="94" spans="1:28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row>
    <row r="95" spans="1:28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row>
    <row r="96" spans="1:28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row>
    <row r="97" spans="1:28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row>
    <row r="98" spans="1:28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row>
    <row r="99" spans="1:28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row>
    <row r="100" spans="1:28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row>
    <row r="101" spans="1:28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row>
    <row r="102" spans="1:28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row>
    <row r="103" spans="1:28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row>
    <row r="104" spans="1:28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row>
    <row r="105" spans="1:28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row>
    <row r="106" spans="1:28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row>
    <row r="107" spans="1:28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row>
    <row r="108" spans="1:28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row>
    <row r="109" spans="1:28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row>
    <row r="110" spans="1:28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row>
    <row r="111" spans="1:28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row>
    <row r="112" spans="1:28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row>
    <row r="113" spans="1:28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row>
    <row r="114" spans="1:28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row>
    <row r="115" spans="1:28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row>
    <row r="116" spans="1:28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row>
    <row r="117" spans="1:28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row>
    <row r="118" spans="1:28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row>
    <row r="119" spans="1:28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row>
    <row r="120" spans="1:28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row>
    <row r="121" spans="1:28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row>
    <row r="122" spans="1:28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row>
    <row r="123" spans="1:28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row>
    <row r="124" spans="1:28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row>
    <row r="125" spans="1:28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row>
    <row r="126" spans="1:28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row>
    <row r="127" spans="1:28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row>
    <row r="128" spans="1:28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row>
    <row r="129" spans="1:28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row>
    <row r="130" spans="1:28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row>
    <row r="131" spans="1:28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row>
    <row r="132" spans="1:28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row>
    <row r="133" spans="1:28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row>
    <row r="134" spans="1:28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row>
    <row r="135" spans="1:28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row>
    <row r="136" spans="1:28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row>
    <row r="137" spans="1:28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row>
    <row r="138" spans="1:28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row>
    <row r="139" spans="1:28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row>
    <row r="140" spans="1:28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row>
    <row r="141" spans="1:28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row>
    <row r="142" spans="1:28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row>
    <row r="143" spans="1:28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row>
    <row r="144" spans="1:28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row>
    <row r="145" spans="1:28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row>
    <row r="146" spans="1:28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row>
    <row r="147" spans="1:28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row>
    <row r="148" spans="1:28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row>
    <row r="149" spans="1:28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row>
    <row r="150" spans="1:28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row>
    <row r="151" spans="1:28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row>
    <row r="152" spans="1:28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row>
    <row r="153" spans="1:28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row>
    <row r="154" spans="1:28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row>
    <row r="155" spans="1:28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row>
    <row r="156" spans="1:28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row>
    <row r="157" spans="1:28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row>
    <row r="158" spans="1:28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row>
    <row r="159" spans="1:28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row>
    <row r="160" spans="1:28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row>
    <row r="161" spans="1:28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row>
    <row r="162" spans="1:28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row>
    <row r="163" spans="1:28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row>
    <row r="164" spans="1:28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row>
    <row r="165" spans="1:28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row>
    <row r="166" spans="1:28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row>
    <row r="167" spans="1:28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row>
    <row r="168" spans="1:28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row>
    <row r="169" spans="1:28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row>
    <row r="170" spans="1:28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row>
    <row r="171" spans="1:28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row>
    <row r="172" spans="1:28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row>
    <row r="173" spans="1:28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row>
    <row r="174" spans="1:28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row>
    <row r="175" spans="1:28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row>
    <row r="176" spans="1:28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row>
    <row r="177" spans="1:28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row>
    <row r="178" spans="1:28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row>
    <row r="179" spans="1:28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row>
    <row r="180" spans="1:28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row>
    <row r="181" spans="1:28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row>
    <row r="182" spans="1:28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row>
    <row r="183" spans="1:28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row>
    <row r="184" spans="1:28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row>
    <row r="185" spans="1:28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row>
    <row r="186" spans="1:28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row>
    <row r="187" spans="1:28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row>
    <row r="188" spans="1:28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row>
    <row r="189" spans="1:28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row>
    <row r="190" spans="1:28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row>
    <row r="191" spans="1:28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row>
    <row r="192" spans="1:28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row>
    <row r="193" spans="1:28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row>
    <row r="194" spans="1:28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row>
    <row r="195" spans="1:28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row>
    <row r="196" spans="1:28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row>
    <row r="197" spans="1:28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row>
    <row r="198" spans="1:28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row>
    <row r="199" spans="1:28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row>
    <row r="200" spans="1:28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row>
    <row r="201" spans="1:28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row>
    <row r="202" spans="1:28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row>
    <row r="203" spans="1:28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row>
    <row r="204" spans="1:28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row>
    <row r="205" spans="1:28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row>
    <row r="206" spans="1:28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row>
    <row r="207" spans="1:28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row>
    <row r="208" spans="1:28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row>
    <row r="209" spans="1:28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row>
    <row r="210" spans="1:28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row>
    <row r="211" spans="1:28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row>
    <row r="212" spans="1:28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row>
    <row r="213" spans="1:28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row>
    <row r="214" spans="1:28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row>
    <row r="215" spans="1:28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row>
    <row r="216" spans="1:28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row>
    <row r="217" spans="1:28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row>
    <row r="218" spans="1:28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row>
    <row r="219" spans="1:28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row>
    <row r="220" spans="1:28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row>
    <row r="221" spans="1:28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row>
    <row r="222" spans="1:28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row>
    <row r="223" spans="1:28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row>
    <row r="224" spans="1:28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row>
    <row r="225" spans="1:28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row>
    <row r="226" spans="1:28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row>
    <row r="227" spans="1:28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row>
    <row r="228" spans="1:28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row>
    <row r="229" spans="1:28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row>
    <row r="230" spans="1:28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row>
    <row r="231" spans="1:28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row>
    <row r="232" spans="1:28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row>
    <row r="233" spans="1:28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row>
    <row r="234" spans="1:28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row>
    <row r="235" spans="1:28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row>
    <row r="236" spans="1:28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row>
    <row r="237" spans="1:28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row>
    <row r="238" spans="1:28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row>
    <row r="239" spans="1:28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row>
    <row r="240" spans="1:28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row>
    <row r="241" spans="1:28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row>
    <row r="242" spans="1:28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row>
    <row r="243" spans="1:28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row>
    <row r="244" spans="1:28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row>
    <row r="245" spans="1:28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row>
    <row r="246" spans="1:28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row>
    <row r="247" spans="1:28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row>
    <row r="248" spans="1:28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row>
    <row r="249" spans="1:28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row>
    <row r="250" spans="1:28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row>
    <row r="251" spans="1:28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row>
    <row r="252" spans="1:28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row>
    <row r="253" spans="1:28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row>
    <row r="254" spans="1:28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row>
    <row r="255" spans="1:28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row>
    <row r="256" spans="1:28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row>
    <row r="257" spans="1:28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row>
    <row r="258" spans="1:28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row>
    <row r="259" spans="1:28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row>
    <row r="260" spans="1:28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row>
    <row r="261" spans="1:28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row>
    <row r="262" spans="1:28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row>
    <row r="263" spans="1:28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row>
    <row r="264" spans="1:28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row>
    <row r="265" spans="1:28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row>
    <row r="266" spans="1:28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row>
    <row r="267" spans="1:28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row>
    <row r="268" spans="1:28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row>
    <row r="269" spans="1:28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row>
    <row r="270" spans="1:28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row>
    <row r="271" spans="1:28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row>
    <row r="272" spans="1:28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row>
    <row r="273" spans="1:28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row>
    <row r="274" spans="1:28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row>
    <row r="275" spans="1:28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row>
    <row r="276" spans="1:28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row>
    <row r="277" spans="1:28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row>
    <row r="278" spans="1:28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row>
    <row r="279" spans="1:28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row>
    <row r="280" spans="1:28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row>
    <row r="281" spans="1:28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row>
    <row r="282" spans="1:28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row>
    <row r="283" spans="1:28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row>
    <row r="284" spans="1:28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row>
    <row r="285" spans="1:28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row>
    <row r="286" spans="1:28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row>
    <row r="287" spans="1:28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row>
    <row r="288" spans="1:28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row>
    <row r="289" spans="1:28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row>
    <row r="290" spans="1:28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row>
    <row r="291" spans="1:28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row>
    <row r="292" spans="1:28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row>
    <row r="293" spans="1:28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row>
    <row r="294" spans="1:28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row>
    <row r="295" spans="1:28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row>
    <row r="296" spans="1:28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row>
    <row r="297" spans="1:28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row>
    <row r="298" spans="1:28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row>
    <row r="299" spans="1:28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row>
    <row r="300" spans="1:28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row>
    <row r="301" spans="1:28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row>
    <row r="302" spans="1:28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row>
    <row r="303" spans="1:28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row>
    <row r="304" spans="1:28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row>
    <row r="305" spans="1:28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row>
    <row r="306" spans="1:28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row>
    <row r="307" spans="1:28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row>
    <row r="308" spans="1:28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row>
    <row r="309" spans="1:28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row>
    <row r="310" spans="1:28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row>
    <row r="311" spans="1:28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row>
    <row r="312" spans="1:28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row>
    <row r="313" spans="1:28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row>
    <row r="314" spans="1:28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row>
    <row r="315" spans="1:28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row>
    <row r="316" spans="1:28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row>
    <row r="317" spans="1:28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row>
    <row r="318" spans="1:28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row>
    <row r="319" spans="1:28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row>
    <row r="320" spans="1:28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row>
    <row r="321" spans="1:28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row>
    <row r="322" spans="1:28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row>
    <row r="323" spans="1:28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row>
    <row r="324" spans="1:28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row>
    <row r="325" spans="1:28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row>
    <row r="326" spans="1:28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row>
    <row r="327" spans="1:28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row>
    <row r="328" spans="1:28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row>
    <row r="329" spans="1:28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row>
    <row r="330" spans="1:28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row>
    <row r="331" spans="1:28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row>
    <row r="332" spans="1:28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row>
    <row r="333" spans="1:28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row>
    <row r="334" spans="1:28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row>
    <row r="335" spans="1:28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row>
    <row r="336" spans="1:28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row>
    <row r="337" spans="1:28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row>
    <row r="338" spans="1:28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row>
    <row r="339" spans="1:28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row>
    <row r="340" spans="1:28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row>
    <row r="341" spans="1:28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row>
    <row r="342" spans="1:28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row>
    <row r="343" spans="1:28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row>
    <row r="344" spans="1:28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row>
    <row r="345" spans="1:28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row>
    <row r="346" spans="1:28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row>
    <row r="347" spans="1:28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row>
    <row r="348" spans="1:28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row>
    <row r="349" spans="1:28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row>
    <row r="350" spans="1:28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row>
    <row r="351" spans="1:28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row>
    <row r="352" spans="1:28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row>
    <row r="353" spans="1:28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row>
    <row r="354" spans="1:28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row>
    <row r="355" spans="1:28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row>
    <row r="356" spans="1:28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row>
    <row r="357" spans="1:28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row>
    <row r="358" spans="1:28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row>
    <row r="359" spans="1:28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row>
    <row r="360" spans="1:28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row>
    <row r="361" spans="1:28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row>
    <row r="362" spans="1:28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row>
    <row r="363" spans="1:28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row>
    <row r="364" spans="1:28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row>
    <row r="365" spans="1:28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row>
    <row r="366" spans="1:28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row>
    <row r="367" spans="1:28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row>
    <row r="368" spans="1:28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row>
    <row r="369" spans="1:30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row>
    <row r="370" spans="1:30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row>
    <row r="371" spans="1:30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row>
    <row r="372" spans="1:30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row>
    <row r="373" spans="1:30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row>
    <row r="374" spans="1:30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row>
    <row r="375" spans="1:30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row>
    <row r="376" spans="1:30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row>
    <row r="377" spans="1:30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row>
    <row r="378" spans="1:30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30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row>
    <row r="380" spans="1:30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row>
    <row r="381" spans="1:30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row>
    <row r="382" spans="1:30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row>
    <row r="383" spans="1:30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row>
    <row r="384" spans="1:30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row>
    <row r="385" spans="1:30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row>
    <row r="386" spans="1:30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row>
    <row r="387" spans="1:30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row>
    <row r="388" spans="1:30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row>
    <row r="389" spans="1:30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row>
    <row r="390" spans="1:30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row>
    <row r="391" spans="1:30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row>
    <row r="392" spans="1:30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row>
    <row r="393" spans="1:30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row>
    <row r="394" spans="1:30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row>
    <row r="395" spans="1:30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row>
    <row r="396" spans="1:30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row>
    <row r="397" spans="1:30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row>
    <row r="398" spans="1:30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row>
    <row r="399" spans="1:30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row>
    <row r="400" spans="1:30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row>
    <row r="401" spans="1:30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row>
    <row r="402" spans="1:30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row>
    <row r="403" spans="1:30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row>
    <row r="404" spans="1:30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row>
    <row r="405" spans="1:30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row>
    <row r="406" spans="1:30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row>
    <row r="407" spans="1:30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row>
    <row r="408" spans="1:30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row>
    <row r="409" spans="1:30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row>
    <row r="410" spans="1:30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row>
    <row r="411" spans="1:30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row>
    <row r="412" spans="1:30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row>
    <row r="413" spans="1:30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row>
    <row r="414" spans="1:30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row>
    <row r="415" spans="1:30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row>
    <row r="416" spans="1:30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row>
    <row r="417" spans="1:30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row>
    <row r="418" spans="1:30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row>
    <row r="419" spans="1:30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row>
    <row r="420" spans="1:30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row>
    <row r="421" spans="1:30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row>
    <row r="422" spans="1:30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row>
    <row r="423" spans="1:30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row>
    <row r="424" spans="1:30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row>
    <row r="425" spans="1:30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row>
    <row r="426" spans="1:30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row>
    <row r="427" spans="1:30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row>
    <row r="428" spans="1:30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row>
    <row r="429" spans="1:30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row>
    <row r="430" spans="1:30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row>
    <row r="431" spans="1:30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row>
    <row r="432" spans="1:30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row>
    <row r="433" spans="1:30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row>
    <row r="434" spans="1:30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row>
    <row r="435" spans="1:30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row>
    <row r="436" spans="1:30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row>
    <row r="437" spans="1:30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row>
    <row r="438" spans="1:30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row>
    <row r="439" spans="1:30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row>
    <row r="440" spans="1:30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row>
    <row r="441" spans="1:30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row>
    <row r="442" spans="1:30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row>
    <row r="443" spans="1:30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row>
    <row r="444" spans="1:30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row>
    <row r="445" spans="1:30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row>
    <row r="446" spans="1:30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row>
    <row r="447" spans="1:30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row>
    <row r="448" spans="1:30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row>
    <row r="449" spans="1:30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row>
    <row r="450" spans="1:30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row>
    <row r="451" spans="1:30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row>
    <row r="452" spans="1:30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row>
    <row r="453" spans="1:30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row>
    <row r="454" spans="1:30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row>
    <row r="455" spans="1:30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row>
    <row r="456" spans="1:30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row>
    <row r="457" spans="1:30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row>
    <row r="458" spans="1:30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row>
    <row r="459" spans="1:30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row>
    <row r="460" spans="1:30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row>
    <row r="461" spans="1:30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row>
    <row r="462" spans="1:30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row>
    <row r="463" spans="1:30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row>
    <row r="464" spans="1:30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row>
    <row r="465" spans="1:30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row>
    <row r="466" spans="1:30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row>
    <row r="467" spans="1:30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row>
    <row r="468" spans="1:30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row>
    <row r="469" spans="1:30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row>
    <row r="470" spans="1:30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row>
    <row r="471" spans="1:30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row>
    <row r="472" spans="1:30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row>
    <row r="473" spans="1:30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row>
    <row r="474" spans="1:30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row>
    <row r="475" spans="1:30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row>
    <row r="476" spans="1:30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row>
    <row r="477" spans="1:30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row>
    <row r="478" spans="1:30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row>
    <row r="479" spans="1:30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row>
    <row r="480" spans="1:30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row>
    <row r="481" spans="1:30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row>
    <row r="482" spans="1:30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row>
    <row r="483" spans="1:30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row>
    <row r="484" spans="1:30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row>
    <row r="485" spans="1:30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row>
    <row r="486" spans="1:30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row>
    <row r="487" spans="1:30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row>
    <row r="488" spans="1:30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row>
    <row r="489" spans="1:30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row>
    <row r="490" spans="1:30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row>
    <row r="491" spans="1:30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row>
    <row r="492" spans="1:30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row>
    <row r="493" spans="1:30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row>
    <row r="494" spans="1:30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row>
    <row r="495" spans="1:30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row>
    <row r="496" spans="1:30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row>
    <row r="497" spans="1:30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row>
    <row r="498" spans="1:30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row>
    <row r="499" spans="1:30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row>
    <row r="500" spans="1:30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row>
    <row r="501" spans="1:30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row>
    <row r="502" spans="1:30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row>
    <row r="503" spans="1:30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row>
    <row r="504" spans="1:30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row>
    <row r="505" spans="1:30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row>
    <row r="506" spans="1:30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row>
    <row r="507" spans="1:30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row>
    <row r="508" spans="1:30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row>
    <row r="509" spans="1:30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row>
    <row r="510" spans="1:30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row>
    <row r="511" spans="1:30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row>
    <row r="512" spans="1:30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row>
    <row r="513" spans="1:30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row>
    <row r="514" spans="1:30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row>
    <row r="515" spans="1:30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row>
    <row r="516" spans="1:30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row>
    <row r="517" spans="1:30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row>
    <row r="518" spans="1:30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row>
    <row r="519" spans="1:30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row>
    <row r="520" spans="1:30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row>
    <row r="521" spans="1:30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row>
    <row r="522" spans="1:30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row>
    <row r="523" spans="1:30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row>
    <row r="524" spans="1:30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row>
    <row r="525" spans="1:30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row>
    <row r="526" spans="1:30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row>
    <row r="527" spans="1:30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row>
    <row r="528" spans="1:30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row>
    <row r="529" spans="1:30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row>
    <row r="530" spans="1:30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row>
    <row r="531" spans="1:30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row>
    <row r="532" spans="1:30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row>
    <row r="533" spans="1:30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row>
    <row r="534" spans="1:30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row>
    <row r="535" spans="1:30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row>
    <row r="536" spans="1:30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row>
    <row r="537" spans="1:30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row>
    <row r="538" spans="1:30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row>
    <row r="539" spans="1:30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row>
    <row r="540" spans="1:30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row>
    <row r="541" spans="1:30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row>
    <row r="542" spans="1:30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row>
    <row r="543" spans="1:30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row>
    <row r="544" spans="1:30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row>
    <row r="545" spans="1:30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row>
    <row r="546" spans="1:30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row>
    <row r="547" spans="1:30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row>
    <row r="548" spans="1:30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row>
    <row r="549" spans="1:30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row>
    <row r="550" spans="1:30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row>
    <row r="551" spans="1:30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row>
    <row r="552" spans="1:30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row>
    <row r="553" spans="1:30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row>
    <row r="554" spans="1:30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row>
    <row r="555" spans="1:30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row>
    <row r="556" spans="1:30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row>
    <row r="557" spans="1:30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row>
    <row r="558" spans="1:30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row>
    <row r="559" spans="1:30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row>
    <row r="560" spans="1:30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row>
    <row r="561" spans="1:30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row>
    <row r="562" spans="1:30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row>
    <row r="563" spans="1:30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row>
    <row r="564" spans="1:30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row>
    <row r="565" spans="1:30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row>
    <row r="566" spans="1:30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row>
    <row r="567" spans="1:30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row>
    <row r="568" spans="1:30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row>
    <row r="569" spans="1:30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row>
    <row r="570" spans="1:30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row>
    <row r="571" spans="1:30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row>
    <row r="572" spans="1:30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row>
    <row r="573" spans="1:30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row>
    <row r="574" spans="1:30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row>
    <row r="575" spans="1:30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row>
    <row r="576" spans="1:30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row>
    <row r="577" spans="1:30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row>
    <row r="578" spans="1:30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row>
    <row r="579" spans="1:30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row>
    <row r="580" spans="1:30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row>
    <row r="581" spans="1:30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row>
    <row r="582" spans="1:30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row>
    <row r="583" spans="1:30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row>
    <row r="584" spans="1:30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row>
    <row r="585" spans="1:30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row>
    <row r="586" spans="1:30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row>
    <row r="587" spans="1:30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row>
    <row r="588" spans="1:30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row>
    <row r="589" spans="1:30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row>
    <row r="590" spans="1:30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row>
    <row r="591" spans="1:30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row>
    <row r="592" spans="1:30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row>
    <row r="593" spans="1:30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row>
    <row r="594" spans="1:30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row>
    <row r="595" spans="1:30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row>
    <row r="596" spans="1:30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row>
    <row r="597" spans="1:30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row>
    <row r="598" spans="1:30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row>
    <row r="599" spans="1:30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row>
    <row r="600" spans="1:30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row>
    <row r="601" spans="1:30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row>
    <row r="602" spans="1:30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row>
    <row r="603" spans="1:30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row>
    <row r="604" spans="1:30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row>
    <row r="605" spans="1:30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row>
    <row r="606" spans="1:30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row>
    <row r="607" spans="1:30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row>
    <row r="608" spans="1:30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row>
    <row r="609" spans="1:30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row>
    <row r="610" spans="1:30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row>
    <row r="611" spans="1:30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row>
    <row r="612" spans="1:30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row>
    <row r="613" spans="1:30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row>
    <row r="614" spans="1:30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row>
    <row r="615" spans="1:30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row>
    <row r="616" spans="1:30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row>
    <row r="617" spans="1:30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row>
    <row r="618" spans="1:30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row>
    <row r="619" spans="1:30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row>
    <row r="620" spans="1:30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row>
    <row r="621" spans="1:30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row>
    <row r="622" spans="1:30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row>
    <row r="623" spans="1:30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row>
    <row r="624" spans="1:30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row>
    <row r="625" spans="1:30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row>
    <row r="626" spans="1:30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row>
    <row r="627" spans="1:30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row>
    <row r="628" spans="1:30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row>
    <row r="629" spans="1:30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row>
    <row r="630" spans="1:30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row>
    <row r="631" spans="1:30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row>
    <row r="632" spans="1:30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row>
    <row r="633" spans="1:30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row>
    <row r="634" spans="1:30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row>
    <row r="635" spans="1:30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row>
    <row r="636" spans="1:30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row>
    <row r="637" spans="1:30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row>
    <row r="638" spans="1:30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row>
    <row r="639" spans="1:30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row>
    <row r="640" spans="1:30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row>
    <row r="641" spans="1:30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row>
    <row r="642" spans="1:30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row>
    <row r="643" spans="1:30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row>
    <row r="644" spans="1:30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row>
    <row r="645" spans="1:30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row>
    <row r="646" spans="1:30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row>
    <row r="647" spans="1:30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row>
    <row r="648" spans="1:30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row>
    <row r="649" spans="1:30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row>
    <row r="650" spans="1:30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row>
    <row r="651" spans="1:30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row>
    <row r="652" spans="1:30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row>
    <row r="653" spans="1:30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row>
    <row r="654" spans="1:30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row>
    <row r="655" spans="1:30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row>
    <row r="656" spans="1:30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row>
    <row r="657" spans="1:30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row>
    <row r="658" spans="1:30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row>
    <row r="659" spans="1:30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row>
    <row r="660" spans="1:30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row>
    <row r="661" spans="1:30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row>
    <row r="662" spans="1:30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row>
    <row r="663" spans="1:30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row>
    <row r="664" spans="1:30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row>
    <row r="665" spans="1:30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row>
    <row r="666" spans="1:30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row>
    <row r="667" spans="1:30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row>
    <row r="668" spans="1:30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row>
    <row r="669" spans="1:30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row>
    <row r="670" spans="1:30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row>
    <row r="671" spans="1:30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row>
    <row r="672" spans="1:30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row>
    <row r="673" spans="1:30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row>
    <row r="674" spans="1:30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row>
    <row r="675" spans="1:30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row>
    <row r="676" spans="1:30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row>
    <row r="677" spans="1:30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row>
    <row r="678" spans="1:30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row>
    <row r="679" spans="1:30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row>
    <row r="680" spans="1:30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row>
    <row r="681" spans="1:30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row>
    <row r="682" spans="1:30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row>
    <row r="683" spans="1:30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row>
    <row r="684" spans="1:30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row>
    <row r="685" spans="1:30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row>
    <row r="686" spans="1:30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row>
    <row r="687" spans="1:30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row>
    <row r="688" spans="1:30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row>
    <row r="689" spans="1:30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row>
    <row r="690" spans="1:30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row>
    <row r="691" spans="1:30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row>
    <row r="692" spans="1:30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row>
    <row r="693" spans="1:30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row>
    <row r="694" spans="1:30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row>
    <row r="695" spans="1:30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row>
    <row r="696" spans="1:30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row>
    <row r="697" spans="1:30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row>
    <row r="698" spans="1:30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row>
    <row r="699" spans="1:30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row>
    <row r="700" spans="1:30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row>
    <row r="701" spans="1:30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row>
    <row r="702" spans="1:30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row>
    <row r="703" spans="1:30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row>
    <row r="704" spans="1:30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row>
    <row r="705" spans="1:30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row>
    <row r="706" spans="1:30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row>
    <row r="707" spans="1:30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row>
    <row r="708" spans="1:30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c r="KU708" s="1"/>
      <c r="KV708" s="1"/>
    </row>
    <row r="709" spans="1:30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c r="KU709" s="1"/>
      <c r="KV709" s="1"/>
    </row>
    <row r="710" spans="1:30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c r="KU710" s="1"/>
      <c r="KV710" s="1"/>
    </row>
    <row r="711" spans="1:30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c r="KU711" s="1"/>
      <c r="KV711" s="1"/>
    </row>
    <row r="712" spans="1:30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c r="KU712" s="1"/>
      <c r="KV712" s="1"/>
    </row>
    <row r="713" spans="1:30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c r="KU713" s="1"/>
      <c r="KV713" s="1"/>
    </row>
    <row r="714" spans="1:30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c r="KU714" s="1"/>
      <c r="KV714" s="1"/>
    </row>
    <row r="715" spans="1:30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c r="KU715" s="1"/>
      <c r="KV715" s="1"/>
    </row>
    <row r="716" spans="1:30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c r="KU716" s="1"/>
      <c r="KV716" s="1"/>
    </row>
    <row r="717" spans="1:30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c r="KU717" s="1"/>
      <c r="KV717" s="1"/>
    </row>
    <row r="718" spans="1:30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c r="KU718" s="1"/>
      <c r="KV718" s="1"/>
    </row>
    <row r="719" spans="1:30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c r="KU719" s="1"/>
      <c r="KV719" s="1"/>
    </row>
    <row r="720" spans="1:30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c r="KU720" s="1"/>
      <c r="KV720" s="1"/>
    </row>
    <row r="721" spans="1:30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c r="KU721" s="1"/>
      <c r="KV721" s="1"/>
    </row>
    <row r="722" spans="1:30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c r="KU722" s="1"/>
      <c r="KV722" s="1"/>
    </row>
    <row r="723" spans="1:30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c r="KU723" s="1"/>
      <c r="KV723" s="1"/>
    </row>
    <row r="724" spans="1:30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c r="KU724" s="1"/>
      <c r="KV724" s="1"/>
    </row>
    <row r="725" spans="1:30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c r="KU725" s="1"/>
      <c r="KV725" s="1"/>
    </row>
    <row r="726" spans="1:30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c r="KU726" s="1"/>
      <c r="KV726" s="1"/>
    </row>
    <row r="727" spans="1:30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c r="KU727" s="1"/>
      <c r="KV727" s="1"/>
    </row>
    <row r="728" spans="1:30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c r="KU728" s="1"/>
      <c r="KV728" s="1"/>
    </row>
    <row r="729" spans="1:30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c r="KU729" s="1"/>
      <c r="KV729" s="1"/>
    </row>
    <row r="730" spans="1:30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c r="KU730" s="1"/>
      <c r="KV730" s="1"/>
    </row>
    <row r="731" spans="1:30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c r="KU731" s="1"/>
      <c r="KV731" s="1"/>
    </row>
    <row r="732" spans="1:30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c r="KU732" s="1"/>
      <c r="KV732" s="1"/>
    </row>
    <row r="733" spans="1:30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c r="KU733" s="1"/>
      <c r="KV733" s="1"/>
    </row>
    <row r="734" spans="1:30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c r="KU734" s="1"/>
      <c r="KV734" s="1"/>
    </row>
    <row r="735" spans="1:30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c r="KU735" s="1"/>
      <c r="KV735" s="1"/>
    </row>
    <row r="736" spans="1:30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c r="KU736" s="1"/>
      <c r="KV736" s="1"/>
    </row>
    <row r="737" spans="1:30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c r="KU737" s="1"/>
      <c r="KV737" s="1"/>
    </row>
    <row r="738" spans="1:30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c r="KU738" s="1"/>
      <c r="KV738" s="1"/>
    </row>
    <row r="739" spans="1:30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c r="KU739" s="1"/>
      <c r="KV739" s="1"/>
    </row>
    <row r="740" spans="1:30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c r="KU740" s="1"/>
      <c r="KV740" s="1"/>
    </row>
    <row r="741" spans="1:30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c r="KU741" s="1"/>
      <c r="KV741" s="1"/>
    </row>
    <row r="742" spans="1:30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c r="KU742" s="1"/>
      <c r="KV742" s="1"/>
    </row>
    <row r="743" spans="1:30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c r="KU743" s="1"/>
      <c r="KV743" s="1"/>
    </row>
    <row r="744" spans="1:30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c r="KU744" s="1"/>
      <c r="KV744" s="1"/>
    </row>
    <row r="745" spans="1:30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c r="KU745" s="1"/>
      <c r="KV745" s="1"/>
    </row>
    <row r="746" spans="1:30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c r="KU746" s="1"/>
      <c r="KV746" s="1"/>
    </row>
    <row r="747" spans="1:30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c r="KU747" s="1"/>
      <c r="KV747" s="1"/>
    </row>
    <row r="748" spans="1:30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c r="KU748" s="1"/>
      <c r="KV748" s="1"/>
    </row>
    <row r="749" spans="1:30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c r="KU749" s="1"/>
      <c r="KV749" s="1"/>
    </row>
    <row r="750" spans="1:30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c r="KU750" s="1"/>
      <c r="KV750" s="1"/>
    </row>
    <row r="751" spans="1:30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c r="KU751" s="1"/>
      <c r="KV751" s="1"/>
    </row>
    <row r="752" spans="1:30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c r="KU752" s="1"/>
      <c r="KV752" s="1"/>
    </row>
    <row r="753" spans="1:30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c r="KU753" s="1"/>
      <c r="KV753" s="1"/>
    </row>
    <row r="754" spans="1:30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c r="KU754" s="1"/>
      <c r="KV754" s="1"/>
    </row>
    <row r="755" spans="1:30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c r="KU755" s="1"/>
      <c r="KV755" s="1"/>
    </row>
    <row r="756" spans="1:30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c r="KU756" s="1"/>
      <c r="KV756" s="1"/>
    </row>
    <row r="757" spans="1:30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c r="KU757" s="1"/>
      <c r="KV757" s="1"/>
    </row>
    <row r="758" spans="1:30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c r="KU758" s="1"/>
      <c r="KV758" s="1"/>
    </row>
    <row r="759" spans="1:30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c r="KU759" s="1"/>
      <c r="KV759" s="1"/>
    </row>
    <row r="760" spans="1:30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c r="KU760" s="1"/>
      <c r="KV760" s="1"/>
    </row>
    <row r="761" spans="1:30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c r="KU761" s="1"/>
      <c r="KV761" s="1"/>
    </row>
    <row r="762" spans="1:30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c r="KU762" s="1"/>
      <c r="KV762" s="1"/>
    </row>
    <row r="763" spans="1:30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c r="KU763" s="1"/>
      <c r="KV763" s="1"/>
    </row>
    <row r="764" spans="1:30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c r="KU764" s="1"/>
      <c r="KV764" s="1"/>
    </row>
    <row r="765" spans="1:30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c r="KU765" s="1"/>
      <c r="KV765" s="1"/>
    </row>
    <row r="766" spans="1:30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c r="KU766" s="1"/>
      <c r="KV766" s="1"/>
    </row>
    <row r="767" spans="1:30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c r="KU767" s="1"/>
      <c r="KV767" s="1"/>
    </row>
    <row r="768" spans="1:30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c r="KU768" s="1"/>
      <c r="KV768" s="1"/>
    </row>
    <row r="769" spans="1:30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c r="KU769" s="1"/>
      <c r="KV769" s="1"/>
    </row>
    <row r="770" spans="1:30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c r="KU770" s="1"/>
      <c r="KV770" s="1"/>
    </row>
    <row r="771" spans="1:30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c r="KU771" s="1"/>
      <c r="KV771" s="1"/>
    </row>
    <row r="772" spans="1:30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c r="KU772" s="1"/>
      <c r="KV772" s="1"/>
    </row>
    <row r="773" spans="1:30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c r="KU773" s="1"/>
      <c r="KV773" s="1"/>
    </row>
    <row r="774" spans="1:30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c r="KU774" s="1"/>
      <c r="KV774" s="1"/>
    </row>
    <row r="775" spans="1:30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c r="KU775" s="1"/>
      <c r="KV775" s="1"/>
    </row>
    <row r="776" spans="1:30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c r="KU776" s="1"/>
      <c r="KV776" s="1"/>
    </row>
    <row r="777" spans="1:30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c r="KU777" s="1"/>
      <c r="KV777" s="1"/>
    </row>
    <row r="778" spans="1:30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c r="KU778" s="1"/>
      <c r="KV778" s="1"/>
    </row>
    <row r="779" spans="1:30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c r="KU779" s="1"/>
      <c r="KV779" s="1"/>
    </row>
    <row r="780" spans="1:30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c r="KU780" s="1"/>
      <c r="KV780" s="1"/>
    </row>
    <row r="781" spans="1:30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c r="KU781" s="1"/>
      <c r="KV781" s="1"/>
    </row>
    <row r="782" spans="1:30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c r="KU782" s="1"/>
      <c r="KV782" s="1"/>
    </row>
    <row r="783" spans="1:30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c r="KU783" s="1"/>
      <c r="KV783" s="1"/>
    </row>
    <row r="784" spans="1:30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c r="KU784" s="1"/>
      <c r="KV784" s="1"/>
    </row>
    <row r="785" spans="1:30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c r="KU785" s="1"/>
      <c r="KV785" s="1"/>
    </row>
    <row r="786" spans="1:30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c r="KU786" s="1"/>
      <c r="KV786" s="1"/>
    </row>
    <row r="787" spans="1:30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c r="KU787" s="1"/>
      <c r="KV787" s="1"/>
    </row>
    <row r="788" spans="1:30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c r="KU788" s="1"/>
      <c r="KV788" s="1"/>
    </row>
    <row r="789" spans="1:30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c r="KU789" s="1"/>
      <c r="KV789" s="1"/>
    </row>
    <row r="790" spans="1:30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c r="KU790" s="1"/>
      <c r="KV790" s="1"/>
    </row>
    <row r="791" spans="1:30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c r="KU791" s="1"/>
      <c r="KV791" s="1"/>
    </row>
    <row r="792" spans="1:30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c r="KU792" s="1"/>
      <c r="KV792" s="1"/>
    </row>
    <row r="793" spans="1:30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c r="KU793" s="1"/>
      <c r="KV793" s="1"/>
    </row>
    <row r="794" spans="1:30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c r="KU794" s="1"/>
      <c r="KV794" s="1"/>
    </row>
    <row r="795" spans="1:30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c r="KU795" s="1"/>
      <c r="KV795" s="1"/>
    </row>
    <row r="796" spans="1:30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row>
    <row r="797" spans="1:30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c r="KU797" s="1"/>
      <c r="KV797" s="1"/>
    </row>
    <row r="798" spans="1:30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c r="KU798" s="1"/>
      <c r="KV798" s="1"/>
    </row>
    <row r="799" spans="1:30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c r="KU799" s="1"/>
      <c r="KV799" s="1"/>
    </row>
    <row r="800" spans="1:30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c r="KU800" s="1"/>
      <c r="KV800" s="1"/>
    </row>
    <row r="801" spans="1:30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c r="KU801" s="1"/>
      <c r="KV801" s="1"/>
    </row>
    <row r="802" spans="1:30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c r="KU802" s="1"/>
      <c r="KV802" s="1"/>
    </row>
    <row r="803" spans="1:30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c r="KU803" s="1"/>
      <c r="KV803" s="1"/>
    </row>
    <row r="804" spans="1:30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c r="KU804" s="1"/>
      <c r="KV804" s="1"/>
    </row>
    <row r="805" spans="1:30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c r="KU805" s="1"/>
      <c r="KV805" s="1"/>
    </row>
    <row r="806" spans="1:30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c r="KU806" s="1"/>
      <c r="KV806" s="1"/>
    </row>
    <row r="807" spans="1:30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c r="KU807" s="1"/>
      <c r="KV807" s="1"/>
    </row>
    <row r="808" spans="1:30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c r="KU808" s="1"/>
      <c r="KV808" s="1"/>
    </row>
    <row r="809" spans="1:30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c r="KU809" s="1"/>
      <c r="KV809" s="1"/>
    </row>
    <row r="810" spans="1:30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c r="KU810" s="1"/>
      <c r="KV810" s="1"/>
    </row>
    <row r="811" spans="1:30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c r="KU811" s="1"/>
      <c r="KV811" s="1"/>
    </row>
    <row r="812" spans="1:30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c r="KU812" s="1"/>
      <c r="KV812" s="1"/>
    </row>
    <row r="813" spans="1:30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c r="KU813" s="1"/>
      <c r="KV813" s="1"/>
    </row>
    <row r="814" spans="1:30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c r="KU814" s="1"/>
      <c r="KV814" s="1"/>
    </row>
    <row r="815" spans="1:30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c r="KU815" s="1"/>
      <c r="KV815" s="1"/>
    </row>
    <row r="816" spans="1:30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c r="KU816" s="1"/>
      <c r="KV816" s="1"/>
    </row>
    <row r="817" spans="1:30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c r="KU817" s="1"/>
      <c r="KV817" s="1"/>
    </row>
    <row r="818" spans="1:30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c r="KU818" s="1"/>
      <c r="KV818" s="1"/>
    </row>
    <row r="819" spans="1:30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c r="KU819" s="1"/>
      <c r="KV819" s="1"/>
    </row>
    <row r="820" spans="1:30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c r="KU820" s="1"/>
      <c r="KV820" s="1"/>
    </row>
    <row r="821" spans="1:30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c r="KU821" s="1"/>
      <c r="KV821" s="1"/>
    </row>
    <row r="822" spans="1:30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c r="KU822" s="1"/>
      <c r="KV822" s="1"/>
    </row>
    <row r="823" spans="1:30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c r="KU823" s="1"/>
      <c r="KV823" s="1"/>
    </row>
    <row r="824" spans="1:30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c r="KU824" s="1"/>
      <c r="KV824" s="1"/>
    </row>
    <row r="825" spans="1:30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row>
    <row r="826" spans="1:30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c r="KU826" s="1"/>
      <c r="KV826" s="1"/>
    </row>
    <row r="827" spans="1:30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c r="KU827" s="1"/>
      <c r="KV827" s="1"/>
    </row>
    <row r="828" spans="1:30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c r="KU828" s="1"/>
      <c r="KV828" s="1"/>
    </row>
    <row r="829" spans="1:30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c r="KU829" s="1"/>
      <c r="KV829" s="1"/>
    </row>
    <row r="830" spans="1:30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c r="KU830" s="1"/>
      <c r="KV830" s="1"/>
    </row>
    <row r="831" spans="1:30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row>
    <row r="832" spans="1:30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c r="KU832" s="1"/>
      <c r="KV832" s="1"/>
    </row>
    <row r="833" spans="1:30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c r="KU833" s="1"/>
      <c r="KV833" s="1"/>
    </row>
    <row r="834" spans="1:30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c r="KU834" s="1"/>
      <c r="KV834" s="1"/>
    </row>
    <row r="835" spans="1:30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c r="KU835" s="1"/>
      <c r="KV835" s="1"/>
    </row>
    <row r="836" spans="1:30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row>
    <row r="837" spans="1:30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c r="KU837" s="1"/>
      <c r="KV837" s="1"/>
    </row>
    <row r="838" spans="1:30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c r="KU838" s="1"/>
      <c r="KV838" s="1"/>
    </row>
    <row r="839" spans="1:30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c r="KU839" s="1"/>
      <c r="KV839" s="1"/>
    </row>
    <row r="840" spans="1:30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c r="KU840" s="1"/>
      <c r="KV840" s="1"/>
    </row>
    <row r="841" spans="1:30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c r="KU841" s="1"/>
      <c r="KV841" s="1"/>
    </row>
    <row r="842" spans="1:30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row>
    <row r="843" spans="1:30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c r="KU843" s="1"/>
      <c r="KV843" s="1"/>
    </row>
    <row r="844" spans="1:30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c r="KU844" s="1"/>
      <c r="KV844" s="1"/>
    </row>
    <row r="845" spans="1:30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c r="KU845" s="1"/>
      <c r="KV845" s="1"/>
    </row>
    <row r="846" spans="1:30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c r="KU846" s="1"/>
      <c r="KV846" s="1"/>
    </row>
    <row r="847" spans="1:30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c r="KU847" s="1"/>
      <c r="KV847" s="1"/>
    </row>
    <row r="848" spans="1:30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c r="KU848" s="1"/>
      <c r="KV848" s="1"/>
    </row>
    <row r="849" spans="1:30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c r="KU849" s="1"/>
      <c r="KV849" s="1"/>
    </row>
    <row r="850" spans="1:30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c r="KU850" s="1"/>
      <c r="KV850" s="1"/>
    </row>
    <row r="851" spans="1:30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row>
    <row r="852" spans="1:30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c r="KU852" s="1"/>
      <c r="KV852" s="1"/>
    </row>
    <row r="853" spans="1:30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c r="KU853" s="1"/>
      <c r="KV853" s="1"/>
    </row>
    <row r="854" spans="1:30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c r="KU854" s="1"/>
      <c r="KV854" s="1"/>
    </row>
    <row r="855" spans="1:30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c r="KU855" s="1"/>
      <c r="KV855" s="1"/>
    </row>
    <row r="856" spans="1:30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row>
    <row r="857" spans="1:30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c r="KU857" s="1"/>
      <c r="KV857" s="1"/>
    </row>
    <row r="858" spans="1:30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c r="KU858" s="1"/>
      <c r="KV858" s="1"/>
    </row>
    <row r="859" spans="1:30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c r="KU859" s="1"/>
      <c r="KV859" s="1"/>
    </row>
    <row r="860" spans="1:30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c r="KU860" s="1"/>
      <c r="KV860" s="1"/>
    </row>
    <row r="861" spans="1:30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c r="KU861" s="1"/>
      <c r="KV861" s="1"/>
    </row>
    <row r="862" spans="1:30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row>
    <row r="863" spans="1:30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c r="KU863" s="1"/>
      <c r="KV863" s="1"/>
    </row>
    <row r="864" spans="1:30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c r="KU864" s="1"/>
      <c r="KV864" s="1"/>
    </row>
    <row r="865" spans="1:30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c r="KU865" s="1"/>
      <c r="KV865" s="1"/>
    </row>
    <row r="866" spans="1:30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c r="KU866" s="1"/>
      <c r="KV866" s="1"/>
    </row>
    <row r="867" spans="1:30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c r="KU867" s="1"/>
      <c r="KV867" s="1"/>
    </row>
    <row r="868" spans="1:30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c r="KU868" s="1"/>
      <c r="KV868" s="1"/>
    </row>
    <row r="869" spans="1:30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c r="KU869" s="1"/>
      <c r="KV869" s="1"/>
    </row>
    <row r="870" spans="1:30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c r="KU870" s="1"/>
      <c r="KV870" s="1"/>
    </row>
    <row r="871" spans="1:30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c r="KU871" s="1"/>
      <c r="KV871" s="1"/>
    </row>
    <row r="872" spans="1:30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c r="KU872" s="1"/>
      <c r="KV872" s="1"/>
    </row>
    <row r="873" spans="1:30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c r="KU873" s="1"/>
      <c r="KV873" s="1"/>
    </row>
    <row r="874" spans="1:30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c r="KU874" s="1"/>
      <c r="KV874" s="1"/>
    </row>
    <row r="875" spans="1:30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c r="KS875" s="1"/>
      <c r="KT875" s="1"/>
      <c r="KU875" s="1"/>
      <c r="KV875" s="1"/>
    </row>
    <row r="876" spans="1:30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c r="KS876" s="1"/>
      <c r="KT876" s="1"/>
      <c r="KU876" s="1"/>
      <c r="KV876" s="1"/>
    </row>
    <row r="877" spans="1:30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c r="KS877" s="1"/>
      <c r="KT877" s="1"/>
      <c r="KU877" s="1"/>
      <c r="KV877" s="1"/>
    </row>
    <row r="878" spans="1:30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c r="KS878" s="1"/>
      <c r="KT878" s="1"/>
      <c r="KU878" s="1"/>
      <c r="KV878" s="1"/>
    </row>
    <row r="879" spans="1:30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c r="KS879" s="1"/>
      <c r="KT879" s="1"/>
      <c r="KU879" s="1"/>
      <c r="KV879" s="1"/>
    </row>
    <row r="880" spans="1:30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c r="KS880" s="1"/>
      <c r="KT880" s="1"/>
      <c r="KU880" s="1"/>
      <c r="KV880" s="1"/>
    </row>
    <row r="881" spans="1:30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c r="KS881" s="1"/>
      <c r="KT881" s="1"/>
      <c r="KU881" s="1"/>
      <c r="KV881" s="1"/>
    </row>
    <row r="882" spans="1:30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c r="KU882" s="1"/>
      <c r="KV882" s="1"/>
    </row>
    <row r="883" spans="1:30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c r="KU883" s="1"/>
      <c r="KV883" s="1"/>
    </row>
    <row r="884" spans="1:30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c r="KU884" s="1"/>
      <c r="KV884" s="1"/>
    </row>
    <row r="885" spans="1:30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row>
    <row r="886" spans="1:30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c r="KU886" s="1"/>
      <c r="KV886" s="1"/>
    </row>
    <row r="887" spans="1:30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c r="KU887" s="1"/>
      <c r="KV887" s="1"/>
    </row>
    <row r="888" spans="1:30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c r="KU888" s="1"/>
      <c r="KV888" s="1"/>
    </row>
    <row r="889" spans="1:30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c r="KS889" s="1"/>
      <c r="KT889" s="1"/>
      <c r="KU889" s="1"/>
      <c r="KV889" s="1"/>
    </row>
    <row r="890" spans="1:30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c r="KS890" s="1"/>
      <c r="KT890" s="1"/>
      <c r="KU890" s="1"/>
      <c r="KV890" s="1"/>
    </row>
    <row r="891" spans="1:30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c r="KS891" s="1"/>
      <c r="KT891" s="1"/>
      <c r="KU891" s="1"/>
      <c r="KV891" s="1"/>
    </row>
    <row r="892" spans="1:30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c r="KS892" s="1"/>
      <c r="KT892" s="1"/>
      <c r="KU892" s="1"/>
      <c r="KV892" s="1"/>
    </row>
    <row r="893" spans="1:30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c r="KS893" s="1"/>
      <c r="KT893" s="1"/>
      <c r="KU893" s="1"/>
      <c r="KV893" s="1"/>
    </row>
    <row r="894" spans="1:30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c r="KS894" s="1"/>
      <c r="KT894" s="1"/>
      <c r="KU894" s="1"/>
      <c r="KV894" s="1"/>
    </row>
    <row r="895" spans="1:30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c r="KS895" s="1"/>
      <c r="KT895" s="1"/>
      <c r="KU895" s="1"/>
      <c r="KV895" s="1"/>
    </row>
    <row r="896" spans="1:30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c r="KS896" s="1"/>
      <c r="KT896" s="1"/>
      <c r="KU896" s="1"/>
      <c r="KV896" s="1"/>
    </row>
    <row r="897" spans="1:30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c r="KS897" s="1"/>
      <c r="KT897" s="1"/>
      <c r="KU897" s="1"/>
      <c r="KV897" s="1"/>
    </row>
    <row r="898" spans="1:30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c r="KS898" s="1"/>
      <c r="KT898" s="1"/>
      <c r="KU898" s="1"/>
      <c r="KV898" s="1"/>
    </row>
    <row r="899" spans="1:30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c r="KS899" s="1"/>
      <c r="KT899" s="1"/>
      <c r="KU899" s="1"/>
      <c r="KV899" s="1"/>
    </row>
    <row r="900" spans="1:30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c r="KS900" s="1"/>
      <c r="KT900" s="1"/>
      <c r="KU900" s="1"/>
      <c r="KV900" s="1"/>
    </row>
    <row r="901" spans="1:30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c r="KS901" s="1"/>
      <c r="KT901" s="1"/>
      <c r="KU901" s="1"/>
      <c r="KV901" s="1"/>
    </row>
    <row r="902" spans="1:30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c r="KS902" s="1"/>
      <c r="KT902" s="1"/>
      <c r="KU902" s="1"/>
      <c r="KV902" s="1"/>
    </row>
    <row r="903" spans="1:30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c r="KS903" s="1"/>
      <c r="KT903" s="1"/>
      <c r="KU903" s="1"/>
      <c r="KV903" s="1"/>
    </row>
    <row r="904" spans="1:30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c r="KS904" s="1"/>
      <c r="KT904" s="1"/>
      <c r="KU904" s="1"/>
      <c r="KV904" s="1"/>
    </row>
    <row r="905" spans="1:30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c r="KS905" s="1"/>
      <c r="KT905" s="1"/>
      <c r="KU905" s="1"/>
      <c r="KV905" s="1"/>
    </row>
    <row r="906" spans="1:30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c r="KS906" s="1"/>
      <c r="KT906" s="1"/>
      <c r="KU906" s="1"/>
      <c r="KV906" s="1"/>
    </row>
    <row r="907" spans="1:30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c r="KS907" s="1"/>
      <c r="KT907" s="1"/>
      <c r="KU907" s="1"/>
      <c r="KV907" s="1"/>
    </row>
    <row r="908" spans="1:30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c r="KS908" s="1"/>
      <c r="KT908" s="1"/>
      <c r="KU908" s="1"/>
      <c r="KV908" s="1"/>
    </row>
    <row r="909" spans="1:30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c r="KS909" s="1"/>
      <c r="KT909" s="1"/>
      <c r="KU909" s="1"/>
      <c r="KV909" s="1"/>
    </row>
    <row r="910" spans="1:30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c r="KS910" s="1"/>
      <c r="KT910" s="1"/>
      <c r="KU910" s="1"/>
      <c r="KV910" s="1"/>
    </row>
    <row r="911" spans="1:30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c r="KS911" s="1"/>
      <c r="KT911" s="1"/>
      <c r="KU911" s="1"/>
      <c r="KV911" s="1"/>
    </row>
    <row r="912" spans="1:30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c r="KS912" s="1"/>
      <c r="KT912" s="1"/>
      <c r="KU912" s="1"/>
      <c r="KV912" s="1"/>
    </row>
    <row r="913" spans="1:30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c r="KS913" s="1"/>
      <c r="KT913" s="1"/>
      <c r="KU913" s="1"/>
      <c r="KV913" s="1"/>
    </row>
    <row r="914" spans="1:30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c r="KS914" s="1"/>
      <c r="KT914" s="1"/>
      <c r="KU914" s="1"/>
      <c r="KV914" s="1"/>
    </row>
    <row r="915" spans="1:30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c r="KS915" s="1"/>
      <c r="KT915" s="1"/>
      <c r="KU915" s="1"/>
      <c r="KV915" s="1"/>
    </row>
    <row r="916" spans="1:30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c r="KS916" s="1"/>
      <c r="KT916" s="1"/>
      <c r="KU916" s="1"/>
      <c r="KV916" s="1"/>
    </row>
    <row r="917" spans="1:30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c r="KS917" s="1"/>
      <c r="KT917" s="1"/>
      <c r="KU917" s="1"/>
      <c r="KV917" s="1"/>
    </row>
    <row r="918" spans="1:30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c r="KS918" s="1"/>
      <c r="KT918" s="1"/>
      <c r="KU918" s="1"/>
      <c r="KV918" s="1"/>
    </row>
    <row r="919" spans="1:30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c r="KS919" s="1"/>
      <c r="KT919" s="1"/>
      <c r="KU919" s="1"/>
      <c r="KV919" s="1"/>
    </row>
    <row r="920" spans="1:30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c r="KS920" s="1"/>
      <c r="KT920" s="1"/>
      <c r="KU920" s="1"/>
      <c r="KV920" s="1"/>
    </row>
    <row r="921" spans="1:30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c r="KS921" s="1"/>
      <c r="KT921" s="1"/>
      <c r="KU921" s="1"/>
      <c r="KV921" s="1"/>
    </row>
    <row r="922" spans="1:30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c r="KS922" s="1"/>
      <c r="KT922" s="1"/>
      <c r="KU922" s="1"/>
      <c r="KV922" s="1"/>
    </row>
    <row r="923" spans="1:30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c r="KS923" s="1"/>
      <c r="KT923" s="1"/>
      <c r="KU923" s="1"/>
      <c r="KV923" s="1"/>
    </row>
    <row r="924" spans="1:30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c r="KS924" s="1"/>
      <c r="KT924" s="1"/>
      <c r="KU924" s="1"/>
      <c r="KV924" s="1"/>
    </row>
    <row r="925" spans="1:30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c r="KS925" s="1"/>
      <c r="KT925" s="1"/>
      <c r="KU925" s="1"/>
      <c r="KV925" s="1"/>
    </row>
    <row r="926" spans="1:30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c r="KS926" s="1"/>
      <c r="KT926" s="1"/>
      <c r="KU926" s="1"/>
      <c r="KV926" s="1"/>
    </row>
    <row r="927" spans="1:30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c r="KS927" s="1"/>
      <c r="KT927" s="1"/>
      <c r="KU927" s="1"/>
      <c r="KV927" s="1"/>
    </row>
    <row r="928" spans="1:30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c r="KS928" s="1"/>
      <c r="KT928" s="1"/>
      <c r="KU928" s="1"/>
      <c r="KV928" s="1"/>
    </row>
    <row r="929" spans="1:30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c r="KS929" s="1"/>
      <c r="KT929" s="1"/>
      <c r="KU929" s="1"/>
      <c r="KV929" s="1"/>
    </row>
    <row r="930" spans="1:30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c r="KU930" s="1"/>
      <c r="KV930" s="1"/>
    </row>
    <row r="931" spans="1:30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c r="KS931" s="1"/>
      <c r="KT931" s="1"/>
      <c r="KU931" s="1"/>
      <c r="KV931" s="1"/>
    </row>
    <row r="932" spans="1:30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c r="KS932" s="1"/>
      <c r="KT932" s="1"/>
      <c r="KU932" s="1"/>
      <c r="KV932" s="1"/>
    </row>
    <row r="933" spans="1:30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c r="KS933" s="1"/>
      <c r="KT933" s="1"/>
      <c r="KU933" s="1"/>
      <c r="KV933" s="1"/>
    </row>
    <row r="934" spans="1:30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c r="KS934" s="1"/>
      <c r="KT934" s="1"/>
      <c r="KU934" s="1"/>
      <c r="KV934" s="1"/>
    </row>
    <row r="935" spans="1:30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c r="KS935" s="1"/>
      <c r="KT935" s="1"/>
      <c r="KU935" s="1"/>
      <c r="KV935" s="1"/>
    </row>
    <row r="936" spans="1:30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c r="KS936" s="1"/>
      <c r="KT936" s="1"/>
      <c r="KU936" s="1"/>
      <c r="KV936" s="1"/>
    </row>
    <row r="937" spans="1:30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c r="KS937" s="1"/>
      <c r="KT937" s="1"/>
      <c r="KU937" s="1"/>
      <c r="KV937" s="1"/>
    </row>
    <row r="938" spans="1:30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c r="KS938" s="1"/>
      <c r="KT938" s="1"/>
      <c r="KU938" s="1"/>
      <c r="KV938" s="1"/>
    </row>
    <row r="939" spans="1:30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c r="KS939" s="1"/>
      <c r="KT939" s="1"/>
      <c r="KU939" s="1"/>
      <c r="KV939" s="1"/>
    </row>
    <row r="940" spans="1:30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c r="KS940" s="1"/>
      <c r="KT940" s="1"/>
      <c r="KU940" s="1"/>
      <c r="KV940" s="1"/>
    </row>
    <row r="941" spans="1:30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row>
    <row r="942" spans="1:30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c r="KS942" s="1"/>
      <c r="KT942" s="1"/>
      <c r="KU942" s="1"/>
      <c r="KV942" s="1"/>
    </row>
    <row r="943" spans="1:30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c r="KS943" s="1"/>
      <c r="KT943" s="1"/>
      <c r="KU943" s="1"/>
      <c r="KV943" s="1"/>
    </row>
    <row r="944" spans="1:30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c r="KS944" s="1"/>
      <c r="KT944" s="1"/>
      <c r="KU944" s="1"/>
      <c r="KV944" s="1"/>
    </row>
    <row r="945" spans="1:30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c r="KS945" s="1"/>
      <c r="KT945" s="1"/>
      <c r="KU945" s="1"/>
      <c r="KV945" s="1"/>
    </row>
    <row r="946" spans="1:30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c r="KS946" s="1"/>
      <c r="KT946" s="1"/>
      <c r="KU946" s="1"/>
      <c r="KV946" s="1"/>
    </row>
    <row r="947" spans="1:30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c r="KS947" s="1"/>
      <c r="KT947" s="1"/>
      <c r="KU947" s="1"/>
      <c r="KV947" s="1"/>
    </row>
    <row r="948" spans="1:30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c r="KS948" s="1"/>
      <c r="KT948" s="1"/>
      <c r="KU948" s="1"/>
      <c r="KV948" s="1"/>
    </row>
    <row r="949" spans="1:30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c r="KS949" s="1"/>
      <c r="KT949" s="1"/>
      <c r="KU949" s="1"/>
      <c r="KV949" s="1"/>
    </row>
    <row r="950" spans="1:30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c r="KS950" s="1"/>
      <c r="KT950" s="1"/>
      <c r="KU950" s="1"/>
      <c r="KV950" s="1"/>
    </row>
    <row r="951" spans="1:30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c r="KS951" s="1"/>
      <c r="KT951" s="1"/>
      <c r="KU951" s="1"/>
      <c r="KV951" s="1"/>
    </row>
    <row r="952" spans="1:30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c r="KS952" s="1"/>
      <c r="KT952" s="1"/>
      <c r="KU952" s="1"/>
      <c r="KV952" s="1"/>
    </row>
    <row r="953" spans="1:30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c r="KS953" s="1"/>
      <c r="KT953" s="1"/>
      <c r="KU953" s="1"/>
      <c r="KV953" s="1"/>
    </row>
    <row r="954" spans="1:30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c r="KS954" s="1"/>
      <c r="KT954" s="1"/>
      <c r="KU954" s="1"/>
      <c r="KV954" s="1"/>
    </row>
    <row r="955" spans="1:30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c r="KS955" s="1"/>
      <c r="KT955" s="1"/>
      <c r="KU955" s="1"/>
      <c r="KV955" s="1"/>
    </row>
    <row r="956" spans="1:30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c r="KS956" s="1"/>
      <c r="KT956" s="1"/>
      <c r="KU956" s="1"/>
      <c r="KV956" s="1"/>
    </row>
    <row r="957" spans="1:30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c r="KS957" s="1"/>
      <c r="KT957" s="1"/>
      <c r="KU957" s="1"/>
      <c r="KV957" s="1"/>
    </row>
    <row r="958" spans="1:30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c r="KS958" s="1"/>
      <c r="KT958" s="1"/>
      <c r="KU958" s="1"/>
      <c r="KV958" s="1"/>
    </row>
    <row r="959" spans="1:30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c r="KS959" s="1"/>
      <c r="KT959" s="1"/>
      <c r="KU959" s="1"/>
      <c r="KV959" s="1"/>
    </row>
    <row r="960" spans="1:30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c r="KS960" s="1"/>
      <c r="KT960" s="1"/>
      <c r="KU960" s="1"/>
      <c r="KV960" s="1"/>
    </row>
    <row r="961" spans="1:30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c r="KS961" s="1"/>
      <c r="KT961" s="1"/>
      <c r="KU961" s="1"/>
      <c r="KV961" s="1"/>
    </row>
    <row r="962" spans="1:30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c r="KS962" s="1"/>
      <c r="KT962" s="1"/>
      <c r="KU962" s="1"/>
      <c r="KV962" s="1"/>
    </row>
    <row r="963" spans="1:30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c r="KS963" s="1"/>
      <c r="KT963" s="1"/>
      <c r="KU963" s="1"/>
      <c r="KV963" s="1"/>
    </row>
    <row r="964" spans="1:30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c r="KS964" s="1"/>
      <c r="KT964" s="1"/>
      <c r="KU964" s="1"/>
      <c r="KV964" s="1"/>
    </row>
    <row r="965" spans="1:30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c r="KS965" s="1"/>
      <c r="KT965" s="1"/>
      <c r="KU965" s="1"/>
      <c r="KV965" s="1"/>
    </row>
    <row r="966" spans="1:30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c r="KS966" s="1"/>
      <c r="KT966" s="1"/>
      <c r="KU966" s="1"/>
      <c r="KV966" s="1"/>
    </row>
    <row r="967" spans="1:30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c r="KS967" s="1"/>
      <c r="KT967" s="1"/>
      <c r="KU967" s="1"/>
      <c r="KV967" s="1"/>
    </row>
    <row r="968" spans="1:30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c r="KS968" s="1"/>
      <c r="KT968" s="1"/>
      <c r="KU968" s="1"/>
      <c r="KV968" s="1"/>
    </row>
    <row r="969" spans="1:30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c r="KS969" s="1"/>
      <c r="KT969" s="1"/>
      <c r="KU969" s="1"/>
      <c r="KV969" s="1"/>
    </row>
    <row r="970" spans="1:30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c r="KS970" s="1"/>
      <c r="KT970" s="1"/>
      <c r="KU970" s="1"/>
      <c r="KV970" s="1"/>
    </row>
    <row r="971" spans="1:30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c r="KS971" s="1"/>
      <c r="KT971" s="1"/>
      <c r="KU971" s="1"/>
      <c r="KV971" s="1"/>
    </row>
    <row r="972" spans="1:30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c r="KS972" s="1"/>
      <c r="KT972" s="1"/>
      <c r="KU972" s="1"/>
      <c r="KV972" s="1"/>
    </row>
    <row r="973" spans="1:30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c r="KS973" s="1"/>
      <c r="KT973" s="1"/>
      <c r="KU973" s="1"/>
      <c r="KV973" s="1"/>
    </row>
    <row r="974" spans="1:30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c r="KS974" s="1"/>
      <c r="KT974" s="1"/>
      <c r="KU974" s="1"/>
      <c r="KV974" s="1"/>
    </row>
    <row r="975" spans="1:30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c r="KS975" s="1"/>
      <c r="KT975" s="1"/>
      <c r="KU975" s="1"/>
      <c r="KV975" s="1"/>
    </row>
    <row r="976" spans="1:30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row>
    <row r="977" spans="1:30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c r="KS977" s="1"/>
      <c r="KT977" s="1"/>
      <c r="KU977" s="1"/>
      <c r="KV977" s="1"/>
    </row>
    <row r="978" spans="1:30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c r="KS978" s="1"/>
      <c r="KT978" s="1"/>
      <c r="KU978" s="1"/>
      <c r="KV978" s="1"/>
    </row>
    <row r="979" spans="1:30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c r="KS979" s="1"/>
      <c r="KT979" s="1"/>
      <c r="KU979" s="1"/>
      <c r="KV979" s="1"/>
    </row>
    <row r="980" spans="1:30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c r="KS980" s="1"/>
      <c r="KT980" s="1"/>
      <c r="KU980" s="1"/>
      <c r="KV980" s="1"/>
    </row>
    <row r="981" spans="1:30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c r="KS981" s="1"/>
      <c r="KT981" s="1"/>
      <c r="KU981" s="1"/>
      <c r="KV981" s="1"/>
    </row>
    <row r="982" spans="1:30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c r="KS982" s="1"/>
      <c r="KT982" s="1"/>
      <c r="KU982" s="1"/>
      <c r="KV982" s="1"/>
    </row>
    <row r="983" spans="1:30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c r="KS983" s="1"/>
      <c r="KT983" s="1"/>
      <c r="KU983" s="1"/>
      <c r="KV983" s="1"/>
    </row>
    <row r="984" spans="1:30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c r="KS984" s="1"/>
      <c r="KT984" s="1"/>
      <c r="KU984" s="1"/>
      <c r="KV984" s="1"/>
    </row>
    <row r="985" spans="1:30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c r="KS985" s="1"/>
      <c r="KT985" s="1"/>
      <c r="KU985" s="1"/>
      <c r="KV985" s="1"/>
    </row>
    <row r="986" spans="1:30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c r="KS986" s="1"/>
      <c r="KT986" s="1"/>
      <c r="KU986" s="1"/>
      <c r="KV986" s="1"/>
    </row>
    <row r="987" spans="1:30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c r="KS987" s="1"/>
      <c r="KT987" s="1"/>
      <c r="KU987" s="1"/>
      <c r="KV987" s="1"/>
    </row>
    <row r="988" spans="1:30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c r="KS988" s="1"/>
      <c r="KT988" s="1"/>
      <c r="KU988" s="1"/>
      <c r="KV988" s="1"/>
    </row>
    <row r="989" spans="1:30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c r="KS989" s="1"/>
      <c r="KT989" s="1"/>
      <c r="KU989" s="1"/>
      <c r="KV989" s="1"/>
    </row>
    <row r="990" spans="1:30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c r="KS990" s="1"/>
      <c r="KT990" s="1"/>
      <c r="KU990" s="1"/>
      <c r="KV990" s="1"/>
    </row>
    <row r="991" spans="1:30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c r="KS991" s="1"/>
      <c r="KT991" s="1"/>
      <c r="KU991" s="1"/>
      <c r="KV991" s="1"/>
    </row>
    <row r="992" spans="1:30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c r="KS992" s="1"/>
      <c r="KT992" s="1"/>
      <c r="KU992" s="1"/>
      <c r="KV992" s="1"/>
    </row>
    <row r="993" spans="1:30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c r="KS993" s="1"/>
      <c r="KT993" s="1"/>
      <c r="KU993" s="1"/>
      <c r="KV993" s="1"/>
    </row>
    <row r="994" spans="1:30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c r="KS994" s="1"/>
      <c r="KT994" s="1"/>
      <c r="KU994" s="1"/>
      <c r="KV994" s="1"/>
    </row>
    <row r="995" spans="1:30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c r="KS995" s="1"/>
      <c r="KT995" s="1"/>
      <c r="KU995" s="1"/>
      <c r="KV995" s="1"/>
    </row>
    <row r="996" spans="1:30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c r="KS996" s="1"/>
      <c r="KT996" s="1"/>
      <c r="KU996" s="1"/>
      <c r="KV996" s="1"/>
    </row>
    <row r="997" spans="1:30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c r="KS997" s="1"/>
      <c r="KT997" s="1"/>
      <c r="KU997" s="1"/>
      <c r="KV997" s="1"/>
    </row>
    <row r="998" spans="1:30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c r="KS998" s="1"/>
      <c r="KT998" s="1"/>
      <c r="KU998" s="1"/>
      <c r="KV998" s="1"/>
    </row>
    <row r="999" spans="1:30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c r="KS999" s="1"/>
      <c r="KT999" s="1"/>
      <c r="KU999" s="1"/>
      <c r="KV999" s="1"/>
    </row>
    <row r="1000" spans="1:30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c r="KS1000" s="1"/>
      <c r="KT1000" s="1"/>
      <c r="KU1000" s="1"/>
      <c r="KV1000" s="1"/>
    </row>
    <row r="1001" spans="1:30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c r="KS1001" s="1"/>
      <c r="KT1001" s="1"/>
      <c r="KU1001" s="1"/>
      <c r="KV1001" s="1"/>
    </row>
    <row r="1002" spans="1:30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c r="KS1002" s="1"/>
      <c r="KT1002" s="1"/>
      <c r="KU1002" s="1"/>
      <c r="KV1002" s="1"/>
    </row>
    <row r="1003" spans="1:30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c r="KS1003" s="1"/>
      <c r="KT1003" s="1"/>
      <c r="KU1003" s="1"/>
      <c r="KV1003" s="1"/>
    </row>
    <row r="1004" spans="1:30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c r="KS1004" s="1"/>
      <c r="KT1004" s="1"/>
      <c r="KU1004" s="1"/>
      <c r="KV1004" s="1"/>
    </row>
    <row r="1005" spans="1:30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c r="KS1005" s="1"/>
      <c r="KT1005" s="1"/>
      <c r="KU1005" s="1"/>
      <c r="KV1005" s="1"/>
    </row>
    <row r="1006" spans="1:30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c r="KS1006" s="1"/>
      <c r="KT1006" s="1"/>
      <c r="KU1006" s="1"/>
      <c r="KV1006" s="1"/>
    </row>
    <row r="1007" spans="1:30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c r="KS1007" s="1"/>
      <c r="KT1007" s="1"/>
      <c r="KU1007" s="1"/>
      <c r="KV1007" s="1"/>
    </row>
    <row r="1008" spans="1:30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c r="KS1008" s="1"/>
      <c r="KT1008" s="1"/>
      <c r="KU1008" s="1"/>
      <c r="KV1008" s="1"/>
    </row>
    <row r="1009" spans="1:30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c r="KS1009" s="1"/>
      <c r="KT1009" s="1"/>
      <c r="KU1009" s="1"/>
      <c r="KV1009" s="1"/>
    </row>
    <row r="1010" spans="1:30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c r="KS1010" s="1"/>
      <c r="KT1010" s="1"/>
      <c r="KU1010" s="1"/>
      <c r="KV1010" s="1"/>
    </row>
    <row r="1011" spans="1:30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c r="KS1011" s="1"/>
      <c r="KT1011" s="1"/>
      <c r="KU1011" s="1"/>
      <c r="KV1011" s="1"/>
    </row>
    <row r="1012" spans="1:30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c r="KS1012" s="1"/>
      <c r="KT1012" s="1"/>
      <c r="KU1012" s="1"/>
      <c r="KV1012" s="1"/>
    </row>
    <row r="1013" spans="1:30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c r="KS1013" s="1"/>
      <c r="KT1013" s="1"/>
      <c r="KU1013" s="1"/>
      <c r="KV1013" s="1"/>
    </row>
    <row r="1014" spans="1:30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c r="KS1014" s="1"/>
      <c r="KT1014" s="1"/>
      <c r="KU1014" s="1"/>
      <c r="KV1014" s="1"/>
    </row>
    <row r="1015" spans="1:30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c r="KS1015" s="1"/>
      <c r="KT1015" s="1"/>
      <c r="KU1015" s="1"/>
      <c r="KV1015" s="1"/>
    </row>
    <row r="1016" spans="1:30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c r="KS1016" s="1"/>
      <c r="KT1016" s="1"/>
      <c r="KU1016" s="1"/>
      <c r="KV1016" s="1"/>
    </row>
    <row r="1017" spans="1:30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c r="KS1017" s="1"/>
      <c r="KT1017" s="1"/>
      <c r="KU1017" s="1"/>
      <c r="KV1017" s="1"/>
    </row>
    <row r="1018" spans="1:30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c r="KS1018" s="1"/>
      <c r="KT1018" s="1"/>
      <c r="KU1018" s="1"/>
      <c r="KV1018" s="1"/>
    </row>
    <row r="1019" spans="1:30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c r="KS1019" s="1"/>
      <c r="KT1019" s="1"/>
      <c r="KU1019" s="1"/>
      <c r="KV1019" s="1"/>
    </row>
    <row r="1020" spans="1:30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c r="KS1020" s="1"/>
      <c r="KT1020" s="1"/>
      <c r="KU1020" s="1"/>
      <c r="KV1020" s="1"/>
    </row>
    <row r="1021" spans="1:30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c r="KS1021" s="1"/>
      <c r="KT1021" s="1"/>
      <c r="KU1021" s="1"/>
      <c r="KV1021" s="1"/>
    </row>
    <row r="1022" spans="1:30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c r="KS1022" s="1"/>
      <c r="KT1022" s="1"/>
      <c r="KU1022" s="1"/>
      <c r="KV1022" s="1"/>
    </row>
    <row r="1023" spans="1:30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c r="KS1023" s="1"/>
      <c r="KT1023" s="1"/>
      <c r="KU1023" s="1"/>
      <c r="KV1023" s="1"/>
    </row>
    <row r="1024" spans="1:30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c r="KS1024" s="1"/>
      <c r="KT1024" s="1"/>
      <c r="KU1024" s="1"/>
      <c r="KV1024" s="1"/>
    </row>
    <row r="1025" spans="1:30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c r="KS1025" s="1"/>
      <c r="KT1025" s="1"/>
      <c r="KU1025" s="1"/>
      <c r="KV1025" s="1"/>
    </row>
    <row r="1026" spans="1:30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c r="KS1026" s="1"/>
      <c r="KT1026" s="1"/>
      <c r="KU1026" s="1"/>
      <c r="KV1026" s="1"/>
    </row>
    <row r="1027" spans="1:30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c r="KS1027" s="1"/>
      <c r="KT1027" s="1"/>
      <c r="KU1027" s="1"/>
      <c r="KV1027" s="1"/>
    </row>
    <row r="1028" spans="1:30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c r="KS1028" s="1"/>
      <c r="KT1028" s="1"/>
      <c r="KU1028" s="1"/>
      <c r="KV1028" s="1"/>
    </row>
    <row r="1029" spans="1:30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c r="KS1029" s="1"/>
      <c r="KT1029" s="1"/>
      <c r="KU1029" s="1"/>
      <c r="KV1029" s="1"/>
    </row>
    <row r="1030" spans="1:30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c r="KS1030" s="1"/>
      <c r="KT1030" s="1"/>
      <c r="KU1030" s="1"/>
      <c r="KV1030" s="1"/>
    </row>
    <row r="1031" spans="1:30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c r="KS1031" s="1"/>
      <c r="KT1031" s="1"/>
      <c r="KU1031" s="1"/>
      <c r="KV1031" s="1"/>
    </row>
    <row r="1032" spans="1:30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c r="KS1032" s="1"/>
      <c r="KT1032" s="1"/>
      <c r="KU1032" s="1"/>
      <c r="KV1032" s="1"/>
    </row>
    <row r="1033" spans="1:30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c r="KS1033" s="1"/>
      <c r="KT1033" s="1"/>
      <c r="KU1033" s="1"/>
      <c r="KV1033" s="1"/>
    </row>
    <row r="1034" spans="1:30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c r="KS1034" s="1"/>
      <c r="KT1034" s="1"/>
      <c r="KU1034" s="1"/>
      <c r="KV1034" s="1"/>
    </row>
    <row r="1035" spans="1:30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c r="KS1035" s="1"/>
      <c r="KT1035" s="1"/>
      <c r="KU1035" s="1"/>
      <c r="KV1035" s="1"/>
    </row>
    <row r="1036" spans="1:30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c r="KS1036" s="1"/>
      <c r="KT1036" s="1"/>
      <c r="KU1036" s="1"/>
      <c r="KV1036" s="1"/>
    </row>
    <row r="1037" spans="1:30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c r="KS1037" s="1"/>
      <c r="KT1037" s="1"/>
      <c r="KU1037" s="1"/>
      <c r="KV1037" s="1"/>
    </row>
    <row r="1038" spans="1:30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c r="KU1038" s="1"/>
      <c r="KV1038" s="1"/>
    </row>
    <row r="1039" spans="1:30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c r="KS1039" s="1"/>
      <c r="KT1039" s="1"/>
      <c r="KU1039" s="1"/>
      <c r="KV1039" s="1"/>
    </row>
    <row r="1040" spans="1:30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c r="KS1040" s="1"/>
      <c r="KT1040" s="1"/>
      <c r="KU1040" s="1"/>
      <c r="KV1040" s="1"/>
    </row>
    <row r="1041" spans="1:30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c r="KS1041" s="1"/>
      <c r="KT1041" s="1"/>
      <c r="KU1041" s="1"/>
      <c r="KV1041" s="1"/>
    </row>
    <row r="1042" spans="1:30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c r="KS1042" s="1"/>
      <c r="KT1042" s="1"/>
      <c r="KU1042" s="1"/>
      <c r="KV1042" s="1"/>
    </row>
    <row r="1043" spans="1:30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c r="KS1043" s="1"/>
      <c r="KT1043" s="1"/>
      <c r="KU1043" s="1"/>
      <c r="KV1043" s="1"/>
    </row>
    <row r="1044" spans="1:30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c r="KS1044" s="1"/>
      <c r="KT1044" s="1"/>
      <c r="KU1044" s="1"/>
      <c r="KV1044" s="1"/>
    </row>
    <row r="1045" spans="1:30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c r="KS1045" s="1"/>
      <c r="KT1045" s="1"/>
      <c r="KU1045" s="1"/>
      <c r="KV1045" s="1"/>
    </row>
    <row r="1046" spans="1:30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c r="KS1046" s="1"/>
      <c r="KT1046" s="1"/>
      <c r="KU1046" s="1"/>
      <c r="KV1046" s="1"/>
    </row>
    <row r="1047" spans="1:30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c r="KS1047" s="1"/>
      <c r="KT1047" s="1"/>
      <c r="KU1047" s="1"/>
      <c r="KV1047" s="1"/>
    </row>
    <row r="1048" spans="1:30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c r="KS1048" s="1"/>
      <c r="KT1048" s="1"/>
      <c r="KU1048" s="1"/>
      <c r="KV1048" s="1"/>
    </row>
    <row r="1049" spans="1:30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c r="KS1049" s="1"/>
      <c r="KT1049" s="1"/>
      <c r="KU1049" s="1"/>
      <c r="KV1049" s="1"/>
    </row>
    <row r="1050" spans="1:30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c r="KS1050" s="1"/>
      <c r="KT1050" s="1"/>
      <c r="KU1050" s="1"/>
      <c r="KV1050" s="1"/>
    </row>
    <row r="1051" spans="1:30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c r="KS1051" s="1"/>
      <c r="KT1051" s="1"/>
      <c r="KU1051" s="1"/>
      <c r="KV1051" s="1"/>
    </row>
    <row r="1052" spans="1:30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c r="KS1052" s="1"/>
      <c r="KT1052" s="1"/>
      <c r="KU1052" s="1"/>
      <c r="KV1052" s="1"/>
    </row>
    <row r="1053" spans="1:30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c r="KS1053" s="1"/>
      <c r="KT1053" s="1"/>
      <c r="KU1053" s="1"/>
      <c r="KV1053" s="1"/>
    </row>
    <row r="1054" spans="1:30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c r="KS1054" s="1"/>
      <c r="KT1054" s="1"/>
      <c r="KU1054" s="1"/>
      <c r="KV1054" s="1"/>
    </row>
    <row r="1055" spans="1:30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c r="KS1055" s="1"/>
      <c r="KT1055" s="1"/>
      <c r="KU1055" s="1"/>
      <c r="KV1055" s="1"/>
    </row>
    <row r="1056" spans="1:30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c r="KS1056" s="1"/>
      <c r="KT1056" s="1"/>
      <c r="KU1056" s="1"/>
      <c r="KV1056" s="1"/>
    </row>
    <row r="1057" spans="1:30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c r="KS1057" s="1"/>
      <c r="KT1057" s="1"/>
      <c r="KU1057" s="1"/>
      <c r="KV1057" s="1"/>
    </row>
    <row r="1058" spans="1:30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c r="KS1058" s="1"/>
      <c r="KT1058" s="1"/>
      <c r="KU1058" s="1"/>
      <c r="KV1058" s="1"/>
    </row>
    <row r="1059" spans="1:30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c r="KS1059" s="1"/>
      <c r="KT1059" s="1"/>
      <c r="KU1059" s="1"/>
      <c r="KV1059" s="1"/>
    </row>
    <row r="1060" spans="1:30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c r="KS1060" s="1"/>
      <c r="KT1060" s="1"/>
      <c r="KU1060" s="1"/>
      <c r="KV1060" s="1"/>
    </row>
    <row r="1061" spans="1:30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c r="KS1061" s="1"/>
      <c r="KT1061" s="1"/>
      <c r="KU1061" s="1"/>
      <c r="KV1061" s="1"/>
    </row>
    <row r="1062" spans="1:30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c r="KS1062" s="1"/>
      <c r="KT1062" s="1"/>
      <c r="KU1062" s="1"/>
      <c r="KV1062" s="1"/>
    </row>
    <row r="1063" spans="1:30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c r="KS1063" s="1"/>
      <c r="KT1063" s="1"/>
      <c r="KU1063" s="1"/>
      <c r="KV1063" s="1"/>
    </row>
    <row r="1064" spans="1:30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c r="KS1064" s="1"/>
      <c r="KT1064" s="1"/>
      <c r="KU1064" s="1"/>
      <c r="KV1064" s="1"/>
    </row>
    <row r="1065" spans="1:308"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c r="KS1065" s="1"/>
      <c r="KT1065" s="1"/>
      <c r="KU1065" s="1"/>
      <c r="KV1065" s="1"/>
    </row>
    <row r="1066" spans="1:308"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c r="KS1066" s="1"/>
      <c r="KT1066" s="1"/>
      <c r="KU1066" s="1"/>
      <c r="KV1066" s="1"/>
    </row>
    <row r="1067" spans="1:308"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c r="KS1067" s="1"/>
      <c r="KT1067" s="1"/>
      <c r="KU1067" s="1"/>
      <c r="KV1067" s="1"/>
    </row>
    <row r="1068" spans="1:308"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c r="KS1068" s="1"/>
      <c r="KT1068" s="1"/>
      <c r="KU1068" s="1"/>
      <c r="KV1068" s="1"/>
    </row>
  </sheetData>
  <conditionalFormatting sqref="G6:G24">
    <cfRule type="containsText" dxfId="9" priority="1" operator="containsText" text="Overdue">
      <formula>NOT(ISERROR(SEARCH("Overdue",G6)))</formula>
    </cfRule>
    <cfRule type="containsText" dxfId="8" priority="7" operator="containsText" text="On Hold">
      <formula>NOT(ISERROR(SEARCH("On Hold",G6)))</formula>
    </cfRule>
    <cfRule type="containsText" dxfId="7" priority="8" operator="containsText" text="Complete">
      <formula>NOT(ISERROR(SEARCH("Complete",G6)))</formula>
    </cfRule>
    <cfRule type="containsText" dxfId="6" priority="9" operator="containsText" text="In Progress">
      <formula>NOT(ISERROR(SEARCH("In Progress",G6)))</formula>
    </cfRule>
    <cfRule type="containsText" dxfId="5" priority="10" operator="containsText" text="Not Started">
      <formula>NOT(ISERROR(SEARCH("Not Started",G6)))</formula>
    </cfRule>
  </conditionalFormatting>
  <conditionalFormatting sqref="AK6:AK11">
    <cfRule type="containsText" dxfId="4" priority="2" operator="containsText" text="Overdue">
      <formula>NOT(ISERROR(SEARCH("Overdue",AK6)))</formula>
    </cfRule>
    <cfRule type="containsText" dxfId="3" priority="3" operator="containsText" text="On Hold">
      <formula>NOT(ISERROR(SEARCH("On Hold",AK6)))</formula>
    </cfRule>
    <cfRule type="containsText" dxfId="2" priority="4" operator="containsText" text="Complete">
      <formula>NOT(ISERROR(SEARCH("Complete",AK6)))</formula>
    </cfRule>
    <cfRule type="containsText" dxfId="1" priority="5" operator="containsText" text="In Progress">
      <formula>NOT(ISERROR(SEARCH("In Progress",AK6)))</formula>
    </cfRule>
    <cfRule type="containsText" dxfId="0" priority="6" operator="containsText" text="Not Started">
      <formula>NOT(ISERROR(SEARCH("Not Started",AK6)))</formula>
    </cfRule>
  </conditionalFormatting>
  <dataValidations count="1">
    <dataValidation type="list" allowBlank="1" showInputMessage="1" showErrorMessage="1" sqref="G6:G24" xr:uid="{00000000-0002-0000-0100-000000000000}">
      <formula1>$AK$6:$AK$11</formula1>
    </dataValidation>
  </dataValidations>
  <pageMargins left="0.3" right="0.3" top="0.3" bottom="0.3" header="0" footer="0"/>
  <pageSetup scale="4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64" sqref="B64"/>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4 Week Project Calendar</vt:lpstr>
      <vt:lpstr>BLANK - 4 Week Project Calendar</vt:lpstr>
      <vt:lpstr>- Disclaimer -</vt:lpstr>
      <vt:lpstr>'4 Week Project Calendar'!Print_Area</vt:lpstr>
      <vt:lpstr>'BLANK - 4 Week Project Calendar'!Print_Area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Agustina Moschcovich</dc:creator>
  <cp:lastModifiedBy>Megan Herchold</cp:lastModifiedBy>
  <dcterms:created xsi:type="dcterms:W3CDTF">2015-02-24T20:54:23Z</dcterms:created>
  <dcterms:modified xsi:type="dcterms:W3CDTF">2025-09-16T21:17:57Z</dcterms:modified>
</cp:coreProperties>
</file>