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kfranssen.APOLLO\Desktop\10669\"/>
    </mc:Choice>
  </mc:AlternateContent>
  <xr:revisionPtr revIDLastSave="0" documentId="13_ncr:1_{802C0EBC-DC94-411E-ACEF-194072B81C3B}" xr6:coauthVersionLast="47" xr6:coauthVersionMax="47" xr10:uidLastSave="{00000000-0000-0000-0000-000000000000}"/>
  <bookViews>
    <workbookView xWindow="-120" yWindow="-120" windowWidth="29040" windowHeight="12450" xr2:uid="{00000000-000D-0000-FFFF-FFFF00000000}"/>
  </bookViews>
  <sheets>
    <sheet name="EX - CPM Const Sched" sheetId="3" r:id="rId1"/>
    <sheet name="BLANK - CPM Const Sched" sheetId="7" r:id="rId2"/>
    <sheet name="Holidays - customize" sheetId="4" r:id="rId3"/>
    <sheet name="- Disclaimer -" sheetId="5" r:id="rId4"/>
  </sheets>
  <externalReferences>
    <externalReference r:id="rId5"/>
  </externalReferences>
  <definedNames>
    <definedName name="holidays">OFFSET('Holidays - customize'!$B$2,1,0,COUNTA('Holidays - customize'!$B$3:$B$4981),1)</definedName>
    <definedName name="_xlnm.Print_Area" localSheetId="1">'BLANK - CPM Const Sched'!$B$1:$T$36</definedName>
    <definedName name="_xlnm.Print_Area" localSheetId="0">'EX - CPM Const Sched'!$B$2:$T$38</definedName>
    <definedName name="Type">'[1]Maintenance Work Order'!#REF!</definedName>
    <definedName name="valuevx">42.314159</definedName>
    <definedName name="vertex42_copyright" hidden="1">"© 2010-2017 Vertex42 LLC"</definedName>
    <definedName name="vertex42_id" hidden="1">"critical-path-method.xlsx"</definedName>
    <definedName name="vertex42_title" hidden="1">"Critical Path Method Spreadsheet"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3" l="1"/>
  <c r="O31" i="3"/>
  <c r="O32" i="3"/>
  <c r="O33" i="3"/>
  <c r="O34" i="3"/>
  <c r="BA66" i="7" l="1"/>
  <c r="CA66" i="7" s="1"/>
  <c r="AZ66" i="7"/>
  <c r="BZ66" i="7" s="1"/>
  <c r="AY66" i="7"/>
  <c r="BY66" i="7" s="1"/>
  <c r="AX66" i="7"/>
  <c r="BX66" i="7" s="1"/>
  <c r="AW66" i="7"/>
  <c r="BW66" i="7" s="1"/>
  <c r="AV66" i="7"/>
  <c r="BV66" i="7" s="1"/>
  <c r="AU66" i="7"/>
  <c r="BU66" i="7" s="1"/>
  <c r="AT66" i="7"/>
  <c r="BT66" i="7" s="1"/>
  <c r="AS66" i="7"/>
  <c r="BS66" i="7" s="1"/>
  <c r="AR66" i="7"/>
  <c r="BR66" i="7" s="1"/>
  <c r="AQ66" i="7"/>
  <c r="BQ66" i="7" s="1"/>
  <c r="AP66" i="7"/>
  <c r="BP66" i="7" s="1"/>
  <c r="AO66" i="7"/>
  <c r="BO66" i="7" s="1"/>
  <c r="AN66" i="7"/>
  <c r="BN66" i="7" s="1"/>
  <c r="AM66" i="7"/>
  <c r="BM66" i="7" s="1"/>
  <c r="AL66" i="7"/>
  <c r="BL66" i="7" s="1"/>
  <c r="AK66" i="7"/>
  <c r="BK66" i="7" s="1"/>
  <c r="AJ66" i="7"/>
  <c r="BJ66" i="7" s="1"/>
  <c r="AI66" i="7"/>
  <c r="BI66" i="7" s="1"/>
  <c r="AH66" i="7"/>
  <c r="BH66" i="7" s="1"/>
  <c r="AG66" i="7"/>
  <c r="BG66" i="7" s="1"/>
  <c r="AF66" i="7"/>
  <c r="BF66" i="7" s="1"/>
  <c r="AE66" i="7"/>
  <c r="BE66" i="7" s="1"/>
  <c r="AD66" i="7"/>
  <c r="BD66" i="7" s="1"/>
  <c r="AC66" i="7"/>
  <c r="BC66" i="7" s="1"/>
  <c r="AA66" i="7"/>
  <c r="Z66" i="7"/>
  <c r="Y66" i="7"/>
  <c r="X66" i="7"/>
  <c r="BA65" i="7"/>
  <c r="AZ65" i="7"/>
  <c r="BZ65" i="7" s="1"/>
  <c r="AY65" i="7"/>
  <c r="BY65" i="7" s="1"/>
  <c r="AX65" i="7"/>
  <c r="BX65" i="7" s="1"/>
  <c r="AW65" i="7"/>
  <c r="BW65" i="7" s="1"/>
  <c r="AV65" i="7"/>
  <c r="BV65" i="7" s="1"/>
  <c r="AU65" i="7"/>
  <c r="BU65" i="7" s="1"/>
  <c r="AT65" i="7"/>
  <c r="BT65" i="7" s="1"/>
  <c r="AS65" i="7"/>
  <c r="BS65" i="7" s="1"/>
  <c r="AR65" i="7"/>
  <c r="BR65" i="7" s="1"/>
  <c r="AQ65" i="7"/>
  <c r="BQ65" i="7" s="1"/>
  <c r="AP65" i="7"/>
  <c r="BP65" i="7" s="1"/>
  <c r="AO65" i="7"/>
  <c r="BO65" i="7" s="1"/>
  <c r="AN65" i="7"/>
  <c r="BN65" i="7" s="1"/>
  <c r="AM65" i="7"/>
  <c r="BM65" i="7" s="1"/>
  <c r="AL65" i="7"/>
  <c r="BL65" i="7" s="1"/>
  <c r="AK65" i="7"/>
  <c r="BK65" i="7" s="1"/>
  <c r="AJ65" i="7"/>
  <c r="BJ65" i="7" s="1"/>
  <c r="AI65" i="7"/>
  <c r="BI65" i="7" s="1"/>
  <c r="AH65" i="7"/>
  <c r="BH65" i="7" s="1"/>
  <c r="AG65" i="7"/>
  <c r="BG65" i="7" s="1"/>
  <c r="AF65" i="7"/>
  <c r="BF65" i="7" s="1"/>
  <c r="AE65" i="7"/>
  <c r="BE65" i="7" s="1"/>
  <c r="AD65" i="7"/>
  <c r="BD65" i="7" s="1"/>
  <c r="AC65" i="7"/>
  <c r="BC65" i="7" s="1"/>
  <c r="AA65" i="7"/>
  <c r="Z65" i="7"/>
  <c r="Y65" i="7"/>
  <c r="X65" i="7"/>
  <c r="BA64" i="7"/>
  <c r="AZ64" i="7"/>
  <c r="BZ64" i="7" s="1"/>
  <c r="AY64" i="7"/>
  <c r="BY64" i="7" s="1"/>
  <c r="AX64" i="7"/>
  <c r="BX64" i="7" s="1"/>
  <c r="AW64" i="7"/>
  <c r="BW64" i="7" s="1"/>
  <c r="AV64" i="7"/>
  <c r="BV64" i="7" s="1"/>
  <c r="AU64" i="7"/>
  <c r="BU64" i="7" s="1"/>
  <c r="AT64" i="7"/>
  <c r="BT64" i="7" s="1"/>
  <c r="AS64" i="7"/>
  <c r="BS64" i="7" s="1"/>
  <c r="AR64" i="7"/>
  <c r="BR64" i="7" s="1"/>
  <c r="AQ64" i="7"/>
  <c r="BQ64" i="7" s="1"/>
  <c r="AP64" i="7"/>
  <c r="BP64" i="7" s="1"/>
  <c r="AO64" i="7"/>
  <c r="BO64" i="7" s="1"/>
  <c r="AN64" i="7"/>
  <c r="BN64" i="7" s="1"/>
  <c r="AM64" i="7"/>
  <c r="BM64" i="7" s="1"/>
  <c r="AL64" i="7"/>
  <c r="BL64" i="7" s="1"/>
  <c r="AK64" i="7"/>
  <c r="BK64" i="7" s="1"/>
  <c r="AJ64" i="7"/>
  <c r="BJ64" i="7" s="1"/>
  <c r="AI64" i="7"/>
  <c r="BI64" i="7" s="1"/>
  <c r="AH64" i="7"/>
  <c r="BH64" i="7" s="1"/>
  <c r="AG64" i="7"/>
  <c r="BG64" i="7" s="1"/>
  <c r="AF64" i="7"/>
  <c r="BF64" i="7" s="1"/>
  <c r="AE64" i="7"/>
  <c r="BE64" i="7" s="1"/>
  <c r="AD64" i="7"/>
  <c r="BD64" i="7" s="1"/>
  <c r="AC64" i="7"/>
  <c r="BC64" i="7" s="1"/>
  <c r="BA63" i="7"/>
  <c r="CA63" i="7" s="1"/>
  <c r="AZ63" i="7"/>
  <c r="BZ63" i="7" s="1"/>
  <c r="AY63" i="7"/>
  <c r="BY63" i="7" s="1"/>
  <c r="AX63" i="7"/>
  <c r="BX63" i="7" s="1"/>
  <c r="AW63" i="7"/>
  <c r="BW63" i="7" s="1"/>
  <c r="AV63" i="7"/>
  <c r="BV63" i="7" s="1"/>
  <c r="AU63" i="7"/>
  <c r="BU63" i="7" s="1"/>
  <c r="AT63" i="7"/>
  <c r="BT63" i="7" s="1"/>
  <c r="AS63" i="7"/>
  <c r="BS63" i="7" s="1"/>
  <c r="AR63" i="7"/>
  <c r="BR63" i="7" s="1"/>
  <c r="AQ63" i="7"/>
  <c r="BQ63" i="7" s="1"/>
  <c r="AP63" i="7"/>
  <c r="BP63" i="7" s="1"/>
  <c r="AO63" i="7"/>
  <c r="BO63" i="7" s="1"/>
  <c r="AN63" i="7"/>
  <c r="BN63" i="7" s="1"/>
  <c r="AM63" i="7"/>
  <c r="BM63" i="7" s="1"/>
  <c r="AL63" i="7"/>
  <c r="BL63" i="7" s="1"/>
  <c r="AK63" i="7"/>
  <c r="BK63" i="7" s="1"/>
  <c r="AJ63" i="7"/>
  <c r="BJ63" i="7" s="1"/>
  <c r="AI63" i="7"/>
  <c r="BI63" i="7" s="1"/>
  <c r="AH63" i="7"/>
  <c r="BH63" i="7" s="1"/>
  <c r="AG63" i="7"/>
  <c r="BG63" i="7" s="1"/>
  <c r="AF63" i="7"/>
  <c r="BF63" i="7" s="1"/>
  <c r="AE63" i="7"/>
  <c r="BE63" i="7" s="1"/>
  <c r="AD63" i="7"/>
  <c r="BD63" i="7" s="1"/>
  <c r="AC63" i="7"/>
  <c r="BC63" i="7" s="1"/>
  <c r="AA63" i="7"/>
  <c r="Z63" i="7"/>
  <c r="Y63" i="7"/>
  <c r="BA62" i="7"/>
  <c r="CA62" i="7" s="1"/>
  <c r="AZ62" i="7"/>
  <c r="BZ62" i="7" s="1"/>
  <c r="AY62" i="7"/>
  <c r="BY62" i="7" s="1"/>
  <c r="AX62" i="7"/>
  <c r="BX62" i="7" s="1"/>
  <c r="AW62" i="7"/>
  <c r="BW62" i="7" s="1"/>
  <c r="AV62" i="7"/>
  <c r="BV62" i="7" s="1"/>
  <c r="AU62" i="7"/>
  <c r="BU62" i="7" s="1"/>
  <c r="AT62" i="7"/>
  <c r="BT62" i="7" s="1"/>
  <c r="AS62" i="7"/>
  <c r="BS62" i="7" s="1"/>
  <c r="AR62" i="7"/>
  <c r="BR62" i="7" s="1"/>
  <c r="AQ62" i="7"/>
  <c r="BQ62" i="7" s="1"/>
  <c r="AP62" i="7"/>
  <c r="BP62" i="7" s="1"/>
  <c r="AO62" i="7"/>
  <c r="BO62" i="7" s="1"/>
  <c r="AN62" i="7"/>
  <c r="BN62" i="7" s="1"/>
  <c r="AM62" i="7"/>
  <c r="BM62" i="7" s="1"/>
  <c r="AL62" i="7"/>
  <c r="BL62" i="7" s="1"/>
  <c r="AK62" i="7"/>
  <c r="BK62" i="7" s="1"/>
  <c r="AJ62" i="7"/>
  <c r="BJ62" i="7" s="1"/>
  <c r="AI62" i="7"/>
  <c r="BI62" i="7" s="1"/>
  <c r="AH62" i="7"/>
  <c r="BH62" i="7" s="1"/>
  <c r="AG62" i="7"/>
  <c r="BG62" i="7" s="1"/>
  <c r="AF62" i="7"/>
  <c r="BF62" i="7" s="1"/>
  <c r="AE62" i="7"/>
  <c r="BE62" i="7" s="1"/>
  <c r="AD62" i="7"/>
  <c r="BD62" i="7" s="1"/>
  <c r="AC62" i="7"/>
  <c r="BC62" i="7" s="1"/>
  <c r="AA62" i="7"/>
  <c r="Z62" i="7"/>
  <c r="Y62" i="7"/>
  <c r="X62" i="7"/>
  <c r="W62" i="7"/>
  <c r="V62" i="7"/>
  <c r="BA61" i="7"/>
  <c r="CA61" i="7" s="1"/>
  <c r="AZ61" i="7"/>
  <c r="BZ61" i="7" s="1"/>
  <c r="AY61" i="7"/>
  <c r="BY61" i="7" s="1"/>
  <c r="AX61" i="7"/>
  <c r="BX61" i="7" s="1"/>
  <c r="AW61" i="7"/>
  <c r="BW61" i="7" s="1"/>
  <c r="AV61" i="7"/>
  <c r="BV61" i="7" s="1"/>
  <c r="AU61" i="7"/>
  <c r="BU61" i="7" s="1"/>
  <c r="AT61" i="7"/>
  <c r="BT61" i="7" s="1"/>
  <c r="AS61" i="7"/>
  <c r="BS61" i="7" s="1"/>
  <c r="AR61" i="7"/>
  <c r="BR61" i="7" s="1"/>
  <c r="AQ61" i="7"/>
  <c r="BQ61" i="7" s="1"/>
  <c r="AP61" i="7"/>
  <c r="BP61" i="7" s="1"/>
  <c r="AO61" i="7"/>
  <c r="BO61" i="7" s="1"/>
  <c r="AN61" i="7"/>
  <c r="BN61" i="7" s="1"/>
  <c r="AM61" i="7"/>
  <c r="BM61" i="7" s="1"/>
  <c r="AL61" i="7"/>
  <c r="BL61" i="7" s="1"/>
  <c r="AK61" i="7"/>
  <c r="BK61" i="7" s="1"/>
  <c r="AJ61" i="7"/>
  <c r="BJ61" i="7" s="1"/>
  <c r="AI61" i="7"/>
  <c r="BI61" i="7" s="1"/>
  <c r="AH61" i="7"/>
  <c r="BH61" i="7" s="1"/>
  <c r="AG61" i="7"/>
  <c r="BG61" i="7" s="1"/>
  <c r="AF61" i="7"/>
  <c r="BF61" i="7" s="1"/>
  <c r="AE61" i="7"/>
  <c r="BE61" i="7" s="1"/>
  <c r="AD61" i="7"/>
  <c r="BD61" i="7" s="1"/>
  <c r="AC61" i="7"/>
  <c r="BC61" i="7" s="1"/>
  <c r="AA61" i="7"/>
  <c r="Z61" i="7"/>
  <c r="Y61" i="7"/>
  <c r="X61" i="7"/>
  <c r="BA60" i="7"/>
  <c r="CA60" i="7" s="1"/>
  <c r="AZ60" i="7"/>
  <c r="BZ60" i="7" s="1"/>
  <c r="AY60" i="7"/>
  <c r="BY60" i="7" s="1"/>
  <c r="AX60" i="7"/>
  <c r="BX60" i="7" s="1"/>
  <c r="AW60" i="7"/>
  <c r="BW60" i="7" s="1"/>
  <c r="AV60" i="7"/>
  <c r="BV60" i="7" s="1"/>
  <c r="AU60" i="7"/>
  <c r="BU60" i="7" s="1"/>
  <c r="AT60" i="7"/>
  <c r="BT60" i="7" s="1"/>
  <c r="AS60" i="7"/>
  <c r="BS60" i="7" s="1"/>
  <c r="AR60" i="7"/>
  <c r="BR60" i="7" s="1"/>
  <c r="AQ60" i="7"/>
  <c r="BQ60" i="7" s="1"/>
  <c r="AP60" i="7"/>
  <c r="BP60" i="7" s="1"/>
  <c r="AO60" i="7"/>
  <c r="BO60" i="7" s="1"/>
  <c r="AN60" i="7"/>
  <c r="BN60" i="7" s="1"/>
  <c r="AM60" i="7"/>
  <c r="BM60" i="7" s="1"/>
  <c r="AL60" i="7"/>
  <c r="BL60" i="7" s="1"/>
  <c r="AK60" i="7"/>
  <c r="BK60" i="7" s="1"/>
  <c r="AJ60" i="7"/>
  <c r="BJ60" i="7" s="1"/>
  <c r="AI60" i="7"/>
  <c r="BI60" i="7" s="1"/>
  <c r="AH60" i="7"/>
  <c r="BH60" i="7" s="1"/>
  <c r="AG60" i="7"/>
  <c r="BG60" i="7" s="1"/>
  <c r="AF60" i="7"/>
  <c r="BF60" i="7" s="1"/>
  <c r="AE60" i="7"/>
  <c r="BE60" i="7" s="1"/>
  <c r="AD60" i="7"/>
  <c r="BD60" i="7" s="1"/>
  <c r="AC60" i="7"/>
  <c r="BC60" i="7" s="1"/>
  <c r="AA60" i="7"/>
  <c r="Z60" i="7"/>
  <c r="Y60" i="7"/>
  <c r="BA59" i="7"/>
  <c r="CA59" i="7" s="1"/>
  <c r="AZ59" i="7"/>
  <c r="AY59" i="7"/>
  <c r="BY59" i="7" s="1"/>
  <c r="AX59" i="7"/>
  <c r="BX59" i="7" s="1"/>
  <c r="AW59" i="7"/>
  <c r="BW59" i="7" s="1"/>
  <c r="AV59" i="7"/>
  <c r="BV59" i="7" s="1"/>
  <c r="AU59" i="7"/>
  <c r="BU59" i="7" s="1"/>
  <c r="AT59" i="7"/>
  <c r="BT59" i="7" s="1"/>
  <c r="AS59" i="7"/>
  <c r="BS59" i="7" s="1"/>
  <c r="AR59" i="7"/>
  <c r="BR59" i="7" s="1"/>
  <c r="AQ59" i="7"/>
  <c r="BQ59" i="7" s="1"/>
  <c r="AP59" i="7"/>
  <c r="BP59" i="7" s="1"/>
  <c r="AO59" i="7"/>
  <c r="BO59" i="7" s="1"/>
  <c r="AN59" i="7"/>
  <c r="BN59" i="7" s="1"/>
  <c r="AM59" i="7"/>
  <c r="BM59" i="7" s="1"/>
  <c r="AL59" i="7"/>
  <c r="BL59" i="7" s="1"/>
  <c r="AK59" i="7"/>
  <c r="BK59" i="7" s="1"/>
  <c r="AJ59" i="7"/>
  <c r="BJ59" i="7" s="1"/>
  <c r="AI59" i="7"/>
  <c r="BI59" i="7" s="1"/>
  <c r="AH59" i="7"/>
  <c r="BH59" i="7" s="1"/>
  <c r="AG59" i="7"/>
  <c r="BG59" i="7" s="1"/>
  <c r="AF59" i="7"/>
  <c r="BF59" i="7" s="1"/>
  <c r="AE59" i="7"/>
  <c r="BE59" i="7" s="1"/>
  <c r="AD59" i="7"/>
  <c r="BD59" i="7" s="1"/>
  <c r="AC59" i="7"/>
  <c r="BC59" i="7" s="1"/>
  <c r="AA59" i="7"/>
  <c r="Z59" i="7"/>
  <c r="Y59" i="7"/>
  <c r="X59" i="7"/>
  <c r="W59" i="7"/>
  <c r="BA58" i="7"/>
  <c r="CA58" i="7" s="1"/>
  <c r="AZ58" i="7"/>
  <c r="BZ58" i="7" s="1"/>
  <c r="AY58" i="7"/>
  <c r="AX58" i="7"/>
  <c r="BX58" i="7" s="1"/>
  <c r="AW58" i="7"/>
  <c r="BW58" i="7" s="1"/>
  <c r="AV58" i="7"/>
  <c r="BV58" i="7" s="1"/>
  <c r="AU58" i="7"/>
  <c r="BU58" i="7" s="1"/>
  <c r="AT58" i="7"/>
  <c r="BT58" i="7" s="1"/>
  <c r="AS58" i="7"/>
  <c r="BS58" i="7" s="1"/>
  <c r="AR58" i="7"/>
  <c r="BR58" i="7" s="1"/>
  <c r="AQ58" i="7"/>
  <c r="BQ58" i="7" s="1"/>
  <c r="AP58" i="7"/>
  <c r="BP58" i="7" s="1"/>
  <c r="AO58" i="7"/>
  <c r="BO58" i="7" s="1"/>
  <c r="AN58" i="7"/>
  <c r="BN58" i="7" s="1"/>
  <c r="AM58" i="7"/>
  <c r="BM58" i="7" s="1"/>
  <c r="AL58" i="7"/>
  <c r="BL58" i="7" s="1"/>
  <c r="AK58" i="7"/>
  <c r="BK58" i="7" s="1"/>
  <c r="AJ58" i="7"/>
  <c r="BJ58" i="7" s="1"/>
  <c r="AI58" i="7"/>
  <c r="BI58" i="7" s="1"/>
  <c r="AH58" i="7"/>
  <c r="BH58" i="7" s="1"/>
  <c r="AG58" i="7"/>
  <c r="BG58" i="7" s="1"/>
  <c r="AF58" i="7"/>
  <c r="BF58" i="7" s="1"/>
  <c r="AE58" i="7"/>
  <c r="BE58" i="7" s="1"/>
  <c r="AD58" i="7"/>
  <c r="BD58" i="7" s="1"/>
  <c r="AC58" i="7"/>
  <c r="BC58" i="7" s="1"/>
  <c r="AA58" i="7"/>
  <c r="Z58" i="7"/>
  <c r="Y58" i="7"/>
  <c r="X58" i="7"/>
  <c r="W58" i="7"/>
  <c r="BA57" i="7"/>
  <c r="CA57" i="7" s="1"/>
  <c r="AZ57" i="7"/>
  <c r="BZ57" i="7" s="1"/>
  <c r="AY57" i="7"/>
  <c r="AX57" i="7"/>
  <c r="AW57" i="7"/>
  <c r="BW57" i="7" s="1"/>
  <c r="AV57" i="7"/>
  <c r="BV57" i="7" s="1"/>
  <c r="AU57" i="7"/>
  <c r="BU57" i="7" s="1"/>
  <c r="AT57" i="7"/>
  <c r="AS57" i="7"/>
  <c r="AR57" i="7"/>
  <c r="BR57" i="7" s="1"/>
  <c r="AQ57" i="7"/>
  <c r="BQ57" i="7" s="1"/>
  <c r="AP57" i="7"/>
  <c r="BP57" i="7" s="1"/>
  <c r="AO57" i="7"/>
  <c r="BO57" i="7" s="1"/>
  <c r="AN57" i="7"/>
  <c r="BN57" i="7" s="1"/>
  <c r="AM57" i="7"/>
  <c r="BM57" i="7" s="1"/>
  <c r="AL57" i="7"/>
  <c r="BL57" i="7" s="1"/>
  <c r="AK57" i="7"/>
  <c r="BK57" i="7" s="1"/>
  <c r="AJ57" i="7"/>
  <c r="BJ57" i="7" s="1"/>
  <c r="AI57" i="7"/>
  <c r="BI57" i="7" s="1"/>
  <c r="AH57" i="7"/>
  <c r="BH57" i="7" s="1"/>
  <c r="AG57" i="7"/>
  <c r="BG57" i="7" s="1"/>
  <c r="AF57" i="7"/>
  <c r="BF57" i="7" s="1"/>
  <c r="AE57" i="7"/>
  <c r="BE57" i="7" s="1"/>
  <c r="AD57" i="7"/>
  <c r="BD57" i="7" s="1"/>
  <c r="AC57" i="7"/>
  <c r="BC57" i="7" s="1"/>
  <c r="AA57" i="7"/>
  <c r="Z57" i="7"/>
  <c r="Y57" i="7"/>
  <c r="X57" i="7"/>
  <c r="BA56" i="7"/>
  <c r="CA56" i="7" s="1"/>
  <c r="AZ56" i="7"/>
  <c r="BZ56" i="7" s="1"/>
  <c r="AY56" i="7"/>
  <c r="BY56" i="7" s="1"/>
  <c r="AX56" i="7"/>
  <c r="AW56" i="7"/>
  <c r="BW56" i="7" s="1"/>
  <c r="AV56" i="7"/>
  <c r="BV56" i="7" s="1"/>
  <c r="AU56" i="7"/>
  <c r="BU56" i="7" s="1"/>
  <c r="AT56" i="7"/>
  <c r="BT56" i="7" s="1"/>
  <c r="AS56" i="7"/>
  <c r="BS56" i="7" s="1"/>
  <c r="AR56" i="7"/>
  <c r="BR56" i="7" s="1"/>
  <c r="AQ56" i="7"/>
  <c r="BQ56" i="7" s="1"/>
  <c r="AP56" i="7"/>
  <c r="BP56" i="7" s="1"/>
  <c r="AO56" i="7"/>
  <c r="BO56" i="7" s="1"/>
  <c r="AN56" i="7"/>
  <c r="BN56" i="7" s="1"/>
  <c r="AM56" i="7"/>
  <c r="BM56" i="7" s="1"/>
  <c r="AL56" i="7"/>
  <c r="BL56" i="7" s="1"/>
  <c r="AK56" i="7"/>
  <c r="BK56" i="7" s="1"/>
  <c r="AJ56" i="7"/>
  <c r="BJ56" i="7" s="1"/>
  <c r="AI56" i="7"/>
  <c r="BI56" i="7" s="1"/>
  <c r="AH56" i="7"/>
  <c r="BH56" i="7" s="1"/>
  <c r="AG56" i="7"/>
  <c r="BG56" i="7" s="1"/>
  <c r="AF56" i="7"/>
  <c r="BF56" i="7" s="1"/>
  <c r="AE56" i="7"/>
  <c r="BE56" i="7" s="1"/>
  <c r="AD56" i="7"/>
  <c r="BD56" i="7" s="1"/>
  <c r="AC56" i="7"/>
  <c r="BC56" i="7" s="1"/>
  <c r="AA56" i="7"/>
  <c r="Z56" i="7"/>
  <c r="Y56" i="7"/>
  <c r="X56" i="7"/>
  <c r="W56" i="7"/>
  <c r="BA55" i="7"/>
  <c r="CA55" i="7" s="1"/>
  <c r="AZ55" i="7"/>
  <c r="BZ55" i="7" s="1"/>
  <c r="AY55" i="7"/>
  <c r="AX55" i="7"/>
  <c r="BX55" i="7" s="1"/>
  <c r="AW55" i="7"/>
  <c r="BW55" i="7" s="1"/>
  <c r="AV55" i="7"/>
  <c r="AU55" i="7"/>
  <c r="BU55" i="7" s="1"/>
  <c r="AT55" i="7"/>
  <c r="BT55" i="7" s="1"/>
  <c r="AS55" i="7"/>
  <c r="BS55" i="7" s="1"/>
  <c r="AR55" i="7"/>
  <c r="BR55" i="7" s="1"/>
  <c r="AQ55" i="7"/>
  <c r="BQ55" i="7" s="1"/>
  <c r="AP55" i="7"/>
  <c r="BP55" i="7" s="1"/>
  <c r="AO55" i="7"/>
  <c r="BO55" i="7" s="1"/>
  <c r="AN55" i="7"/>
  <c r="BN55" i="7" s="1"/>
  <c r="AM55" i="7"/>
  <c r="BM55" i="7" s="1"/>
  <c r="AL55" i="7"/>
  <c r="BL55" i="7" s="1"/>
  <c r="AK55" i="7"/>
  <c r="BK55" i="7" s="1"/>
  <c r="AJ55" i="7"/>
  <c r="BJ55" i="7" s="1"/>
  <c r="AI55" i="7"/>
  <c r="BI55" i="7" s="1"/>
  <c r="AH55" i="7"/>
  <c r="BH55" i="7" s="1"/>
  <c r="AG55" i="7"/>
  <c r="BG55" i="7" s="1"/>
  <c r="AF55" i="7"/>
  <c r="BF55" i="7" s="1"/>
  <c r="AE55" i="7"/>
  <c r="BE55" i="7" s="1"/>
  <c r="AD55" i="7"/>
  <c r="BD55" i="7" s="1"/>
  <c r="AC55" i="7"/>
  <c r="BC55" i="7" s="1"/>
  <c r="AA55" i="7"/>
  <c r="Z55" i="7"/>
  <c r="Y55" i="7"/>
  <c r="X55" i="7"/>
  <c r="W55" i="7"/>
  <c r="V55" i="7"/>
  <c r="BA54" i="7"/>
  <c r="CA54" i="7" s="1"/>
  <c r="AZ54" i="7"/>
  <c r="BZ54" i="7" s="1"/>
  <c r="AY54" i="7"/>
  <c r="AX54" i="7"/>
  <c r="AW54" i="7"/>
  <c r="BW54" i="7" s="1"/>
  <c r="AV54" i="7"/>
  <c r="BV54" i="7" s="1"/>
  <c r="AU54" i="7"/>
  <c r="AT54" i="7"/>
  <c r="BT54" i="7" s="1"/>
  <c r="AS54" i="7"/>
  <c r="BS54" i="7" s="1"/>
  <c r="AR54" i="7"/>
  <c r="BR54" i="7" s="1"/>
  <c r="AQ54" i="7"/>
  <c r="BQ54" i="7" s="1"/>
  <c r="AP54" i="7"/>
  <c r="BP54" i="7" s="1"/>
  <c r="AO54" i="7"/>
  <c r="BO54" i="7" s="1"/>
  <c r="AN54" i="7"/>
  <c r="BN54" i="7" s="1"/>
  <c r="AM54" i="7"/>
  <c r="BM54" i="7" s="1"/>
  <c r="AL54" i="7"/>
  <c r="BL54" i="7" s="1"/>
  <c r="AK54" i="7"/>
  <c r="BK54" i="7" s="1"/>
  <c r="AJ54" i="7"/>
  <c r="BJ54" i="7" s="1"/>
  <c r="AI54" i="7"/>
  <c r="BI54" i="7" s="1"/>
  <c r="AH54" i="7"/>
  <c r="BH54" i="7" s="1"/>
  <c r="AG54" i="7"/>
  <c r="BG54" i="7" s="1"/>
  <c r="AF54" i="7"/>
  <c r="BF54" i="7" s="1"/>
  <c r="AE54" i="7"/>
  <c r="BE54" i="7" s="1"/>
  <c r="AD54" i="7"/>
  <c r="BD54" i="7" s="1"/>
  <c r="AC54" i="7"/>
  <c r="BC54" i="7" s="1"/>
  <c r="AA54" i="7"/>
  <c r="Z54" i="7"/>
  <c r="Y54" i="7"/>
  <c r="X54" i="7"/>
  <c r="W54" i="7"/>
  <c r="BA53" i="7"/>
  <c r="CA53" i="7" s="1"/>
  <c r="AZ53" i="7"/>
  <c r="AY53" i="7"/>
  <c r="AX53" i="7"/>
  <c r="BX53" i="7" s="1"/>
  <c r="AW53" i="7"/>
  <c r="BW53" i="7" s="1"/>
  <c r="AV53" i="7"/>
  <c r="BV53" i="7" s="1"/>
  <c r="AU53" i="7"/>
  <c r="AT53" i="7"/>
  <c r="BT53" i="7" s="1"/>
  <c r="AS53" i="7"/>
  <c r="BS53" i="7" s="1"/>
  <c r="AR53" i="7"/>
  <c r="BR53" i="7" s="1"/>
  <c r="AQ53" i="7"/>
  <c r="BQ53" i="7" s="1"/>
  <c r="AP53" i="7"/>
  <c r="BP53" i="7" s="1"/>
  <c r="AO53" i="7"/>
  <c r="BO53" i="7" s="1"/>
  <c r="AN53" i="7"/>
  <c r="BN53" i="7" s="1"/>
  <c r="AM53" i="7"/>
  <c r="BM53" i="7" s="1"/>
  <c r="AL53" i="7"/>
  <c r="BL53" i="7" s="1"/>
  <c r="AK53" i="7"/>
  <c r="BK53" i="7" s="1"/>
  <c r="AJ53" i="7"/>
  <c r="BJ53" i="7" s="1"/>
  <c r="AI53" i="7"/>
  <c r="BI53" i="7" s="1"/>
  <c r="AH53" i="7"/>
  <c r="BH53" i="7" s="1"/>
  <c r="AG53" i="7"/>
  <c r="BG53" i="7" s="1"/>
  <c r="AF53" i="7"/>
  <c r="BF53" i="7" s="1"/>
  <c r="AE53" i="7"/>
  <c r="BE53" i="7" s="1"/>
  <c r="AD53" i="7"/>
  <c r="BD53" i="7" s="1"/>
  <c r="AC53" i="7"/>
  <c r="BC53" i="7" s="1"/>
  <c r="AA53" i="7"/>
  <c r="Z53" i="7"/>
  <c r="Y53" i="7"/>
  <c r="BA52" i="7"/>
  <c r="CA52" i="7" s="1"/>
  <c r="AZ52" i="7"/>
  <c r="BZ52" i="7" s="1"/>
  <c r="AY52" i="7"/>
  <c r="AX52" i="7"/>
  <c r="BX52" i="7" s="1"/>
  <c r="AW52" i="7"/>
  <c r="BW52" i="7" s="1"/>
  <c r="AV52" i="7"/>
  <c r="AU52" i="7"/>
  <c r="AT52" i="7"/>
  <c r="BT52" i="7" s="1"/>
  <c r="AS52" i="7"/>
  <c r="BS52" i="7" s="1"/>
  <c r="AR52" i="7"/>
  <c r="BR52" i="7" s="1"/>
  <c r="AQ52" i="7"/>
  <c r="BQ52" i="7" s="1"/>
  <c r="AP52" i="7"/>
  <c r="BP52" i="7" s="1"/>
  <c r="AO52" i="7"/>
  <c r="BO52" i="7" s="1"/>
  <c r="AN52" i="7"/>
  <c r="BN52" i="7" s="1"/>
  <c r="AM52" i="7"/>
  <c r="BM52" i="7" s="1"/>
  <c r="AL52" i="7"/>
  <c r="BL52" i="7" s="1"/>
  <c r="AK52" i="7"/>
  <c r="BK52" i="7" s="1"/>
  <c r="AJ52" i="7"/>
  <c r="BJ52" i="7" s="1"/>
  <c r="AI52" i="7"/>
  <c r="BI52" i="7" s="1"/>
  <c r="AH52" i="7"/>
  <c r="BH52" i="7" s="1"/>
  <c r="AG52" i="7"/>
  <c r="BG52" i="7" s="1"/>
  <c r="AF52" i="7"/>
  <c r="BF52" i="7" s="1"/>
  <c r="AE52" i="7"/>
  <c r="BE52" i="7" s="1"/>
  <c r="AD52" i="7"/>
  <c r="BD52" i="7" s="1"/>
  <c r="AC52" i="7"/>
  <c r="BC52" i="7" s="1"/>
  <c r="AA52" i="7"/>
  <c r="Z52" i="7"/>
  <c r="Y52" i="7"/>
  <c r="BA51" i="7"/>
  <c r="CA51" i="7" s="1"/>
  <c r="AZ51" i="7"/>
  <c r="BZ51" i="7" s="1"/>
  <c r="AY51" i="7"/>
  <c r="BY51" i="7" s="1"/>
  <c r="AX51" i="7"/>
  <c r="BX51" i="7" s="1"/>
  <c r="AW51" i="7"/>
  <c r="BW51" i="7" s="1"/>
  <c r="AV51" i="7"/>
  <c r="BV51" i="7" s="1"/>
  <c r="AU51" i="7"/>
  <c r="BU51" i="7" s="1"/>
  <c r="AT51" i="7"/>
  <c r="BT51" i="7" s="1"/>
  <c r="AS51" i="7"/>
  <c r="BS51" i="7" s="1"/>
  <c r="AR51" i="7"/>
  <c r="AQ51" i="7"/>
  <c r="AP51" i="7"/>
  <c r="BP51" i="7" s="1"/>
  <c r="AO51" i="7"/>
  <c r="BO51" i="7" s="1"/>
  <c r="AN51" i="7"/>
  <c r="BN51" i="7" s="1"/>
  <c r="AM51" i="7"/>
  <c r="BM51" i="7" s="1"/>
  <c r="AL51" i="7"/>
  <c r="BL51" i="7" s="1"/>
  <c r="AK51" i="7"/>
  <c r="BK51" i="7" s="1"/>
  <c r="AJ51" i="7"/>
  <c r="BJ51" i="7" s="1"/>
  <c r="AI51" i="7"/>
  <c r="BI51" i="7" s="1"/>
  <c r="AH51" i="7"/>
  <c r="BH51" i="7" s="1"/>
  <c r="AG51" i="7"/>
  <c r="BG51" i="7" s="1"/>
  <c r="AF51" i="7"/>
  <c r="BF51" i="7" s="1"/>
  <c r="AE51" i="7"/>
  <c r="BE51" i="7" s="1"/>
  <c r="AD51" i="7"/>
  <c r="BD51" i="7" s="1"/>
  <c r="AC51" i="7"/>
  <c r="BC51" i="7" s="1"/>
  <c r="AA51" i="7"/>
  <c r="Z51" i="7"/>
  <c r="Y51" i="7"/>
  <c r="X51" i="7"/>
  <c r="BA50" i="7"/>
  <c r="CA50" i="7" s="1"/>
  <c r="AZ50" i="7"/>
  <c r="BZ50" i="7" s="1"/>
  <c r="AY50" i="7"/>
  <c r="BY50" i="7" s="1"/>
  <c r="AX50" i="7"/>
  <c r="BX50" i="7" s="1"/>
  <c r="AW50" i="7"/>
  <c r="BW50" i="7" s="1"/>
  <c r="AV50" i="7"/>
  <c r="BV50" i="7" s="1"/>
  <c r="AU50" i="7"/>
  <c r="BU50" i="7" s="1"/>
  <c r="AT50" i="7"/>
  <c r="BT50" i="7" s="1"/>
  <c r="AS50" i="7"/>
  <c r="BS50" i="7" s="1"/>
  <c r="AR50" i="7"/>
  <c r="AQ50" i="7"/>
  <c r="BQ50" i="7" s="1"/>
  <c r="AP50" i="7"/>
  <c r="BP50" i="7" s="1"/>
  <c r="AO50" i="7"/>
  <c r="BO50" i="7" s="1"/>
  <c r="AN50" i="7"/>
  <c r="BN50" i="7" s="1"/>
  <c r="AM50" i="7"/>
  <c r="BM50" i="7" s="1"/>
  <c r="AL50" i="7"/>
  <c r="BL50" i="7" s="1"/>
  <c r="AK50" i="7"/>
  <c r="BK50" i="7" s="1"/>
  <c r="AJ50" i="7"/>
  <c r="BJ50" i="7" s="1"/>
  <c r="AI50" i="7"/>
  <c r="BI50" i="7" s="1"/>
  <c r="AH50" i="7"/>
  <c r="BH50" i="7" s="1"/>
  <c r="AG50" i="7"/>
  <c r="BG50" i="7" s="1"/>
  <c r="AF50" i="7"/>
  <c r="BF50" i="7" s="1"/>
  <c r="AE50" i="7"/>
  <c r="BE50" i="7" s="1"/>
  <c r="AD50" i="7"/>
  <c r="BD50" i="7" s="1"/>
  <c r="AC50" i="7"/>
  <c r="BC50" i="7" s="1"/>
  <c r="AA50" i="7"/>
  <c r="Z50" i="7"/>
  <c r="Y50" i="7"/>
  <c r="X50" i="7"/>
  <c r="W50" i="7"/>
  <c r="V50" i="7"/>
  <c r="BA49" i="7"/>
  <c r="CA49" i="7" s="1"/>
  <c r="AZ49" i="7"/>
  <c r="BZ49" i="7" s="1"/>
  <c r="AY49" i="7"/>
  <c r="BY49" i="7" s="1"/>
  <c r="AX49" i="7"/>
  <c r="BX49" i="7" s="1"/>
  <c r="AW49" i="7"/>
  <c r="BW49" i="7" s="1"/>
  <c r="AV49" i="7"/>
  <c r="BV49" i="7" s="1"/>
  <c r="AU49" i="7"/>
  <c r="BU49" i="7" s="1"/>
  <c r="AT49" i="7"/>
  <c r="BT49" i="7" s="1"/>
  <c r="AS49" i="7"/>
  <c r="BS49" i="7" s="1"/>
  <c r="AR49" i="7"/>
  <c r="BR49" i="7" s="1"/>
  <c r="AQ49" i="7"/>
  <c r="BQ49" i="7" s="1"/>
  <c r="AP49" i="7"/>
  <c r="BP49" i="7" s="1"/>
  <c r="AO49" i="7"/>
  <c r="BO49" i="7" s="1"/>
  <c r="AN49" i="7"/>
  <c r="BN49" i="7" s="1"/>
  <c r="AM49" i="7"/>
  <c r="BM49" i="7" s="1"/>
  <c r="AL49" i="7"/>
  <c r="BL49" i="7" s="1"/>
  <c r="AK49" i="7"/>
  <c r="BK49" i="7" s="1"/>
  <c r="AJ49" i="7"/>
  <c r="BJ49" i="7" s="1"/>
  <c r="AI49" i="7"/>
  <c r="BI49" i="7" s="1"/>
  <c r="AH49" i="7"/>
  <c r="BH49" i="7" s="1"/>
  <c r="AG49" i="7"/>
  <c r="BG49" i="7" s="1"/>
  <c r="AF49" i="7"/>
  <c r="BF49" i="7" s="1"/>
  <c r="AE49" i="7"/>
  <c r="BE49" i="7" s="1"/>
  <c r="AD49" i="7"/>
  <c r="BD49" i="7" s="1"/>
  <c r="AC49" i="7"/>
  <c r="BC49" i="7" s="1"/>
  <c r="AA49" i="7"/>
  <c r="Z49" i="7"/>
  <c r="Y49" i="7"/>
  <c r="X49" i="7"/>
  <c r="W49" i="7"/>
  <c r="BA48" i="7"/>
  <c r="CA48" i="7" s="1"/>
  <c r="AZ48" i="7"/>
  <c r="BZ48" i="7" s="1"/>
  <c r="AY48" i="7"/>
  <c r="BY48" i="7" s="1"/>
  <c r="AX48" i="7"/>
  <c r="BX48" i="7" s="1"/>
  <c r="AW48" i="7"/>
  <c r="BW48" i="7" s="1"/>
  <c r="AV48" i="7"/>
  <c r="BV48" i="7" s="1"/>
  <c r="AU48" i="7"/>
  <c r="BU48" i="7" s="1"/>
  <c r="AT48" i="7"/>
  <c r="BT48" i="7" s="1"/>
  <c r="AS48" i="7"/>
  <c r="BS48" i="7" s="1"/>
  <c r="AR48" i="7"/>
  <c r="BR48" i="7" s="1"/>
  <c r="AQ48" i="7"/>
  <c r="BQ48" i="7" s="1"/>
  <c r="AP48" i="7"/>
  <c r="BP48" i="7" s="1"/>
  <c r="AO48" i="7"/>
  <c r="BO48" i="7" s="1"/>
  <c r="AN48" i="7"/>
  <c r="BN48" i="7" s="1"/>
  <c r="AM48" i="7"/>
  <c r="BM48" i="7" s="1"/>
  <c r="AL48" i="7"/>
  <c r="BL48" i="7" s="1"/>
  <c r="AK48" i="7"/>
  <c r="BK48" i="7" s="1"/>
  <c r="AJ48" i="7"/>
  <c r="AI48" i="7"/>
  <c r="BI48" i="7" s="1"/>
  <c r="AH48" i="7"/>
  <c r="BH48" i="7" s="1"/>
  <c r="AG48" i="7"/>
  <c r="BG48" i="7" s="1"/>
  <c r="AF48" i="7"/>
  <c r="BF48" i="7" s="1"/>
  <c r="AE48" i="7"/>
  <c r="BE48" i="7" s="1"/>
  <c r="AD48" i="7"/>
  <c r="BD48" i="7" s="1"/>
  <c r="AC48" i="7"/>
  <c r="BC48" i="7" s="1"/>
  <c r="AA48" i="7"/>
  <c r="Z48" i="7"/>
  <c r="Y48" i="7"/>
  <c r="X48" i="7"/>
  <c r="W48" i="7"/>
  <c r="BA47" i="7"/>
  <c r="CA47" i="7" s="1"/>
  <c r="AZ47" i="7"/>
  <c r="BZ47" i="7" s="1"/>
  <c r="AY47" i="7"/>
  <c r="BY47" i="7" s="1"/>
  <c r="AX47" i="7"/>
  <c r="BX47" i="7" s="1"/>
  <c r="AW47" i="7"/>
  <c r="BW47" i="7" s="1"/>
  <c r="AV47" i="7"/>
  <c r="BV47" i="7" s="1"/>
  <c r="AU47" i="7"/>
  <c r="BU47" i="7" s="1"/>
  <c r="AT47" i="7"/>
  <c r="BT47" i="7" s="1"/>
  <c r="AS47" i="7"/>
  <c r="BS47" i="7" s="1"/>
  <c r="AR47" i="7"/>
  <c r="BR47" i="7" s="1"/>
  <c r="AQ47" i="7"/>
  <c r="BQ47" i="7" s="1"/>
  <c r="AP47" i="7"/>
  <c r="BP47" i="7" s="1"/>
  <c r="AO47" i="7"/>
  <c r="BO47" i="7" s="1"/>
  <c r="AN47" i="7"/>
  <c r="AM47" i="7"/>
  <c r="AL47" i="7"/>
  <c r="BL47" i="7" s="1"/>
  <c r="AK47" i="7"/>
  <c r="BK47" i="7" s="1"/>
  <c r="AJ47" i="7"/>
  <c r="BJ47" i="7" s="1"/>
  <c r="AI47" i="7"/>
  <c r="AH47" i="7"/>
  <c r="BH47" i="7" s="1"/>
  <c r="AG47" i="7"/>
  <c r="BG47" i="7" s="1"/>
  <c r="AF47" i="7"/>
  <c r="BF47" i="7" s="1"/>
  <c r="AE47" i="7"/>
  <c r="BE47" i="7" s="1"/>
  <c r="AD47" i="7"/>
  <c r="BD47" i="7" s="1"/>
  <c r="AC47" i="7"/>
  <c r="BC47" i="7" s="1"/>
  <c r="AA47" i="7"/>
  <c r="Z47" i="7"/>
  <c r="Y47" i="7"/>
  <c r="X47" i="7"/>
  <c r="W47" i="7"/>
  <c r="BA46" i="7"/>
  <c r="CA46" i="7" s="1"/>
  <c r="AZ46" i="7"/>
  <c r="BZ46" i="7" s="1"/>
  <c r="AY46" i="7"/>
  <c r="BY46" i="7" s="1"/>
  <c r="AX46" i="7"/>
  <c r="BX46" i="7" s="1"/>
  <c r="AW46" i="7"/>
  <c r="BW46" i="7" s="1"/>
  <c r="AV46" i="7"/>
  <c r="BV46" i="7" s="1"/>
  <c r="AU46" i="7"/>
  <c r="BU46" i="7" s="1"/>
  <c r="AT46" i="7"/>
  <c r="BT46" i="7" s="1"/>
  <c r="AS46" i="7"/>
  <c r="BS46" i="7" s="1"/>
  <c r="AR46" i="7"/>
  <c r="BR46" i="7" s="1"/>
  <c r="AQ46" i="7"/>
  <c r="BQ46" i="7" s="1"/>
  <c r="AP46" i="7"/>
  <c r="BP46" i="7" s="1"/>
  <c r="AO46" i="7"/>
  <c r="BO46" i="7" s="1"/>
  <c r="AN46" i="7"/>
  <c r="AM46" i="7"/>
  <c r="AL46" i="7"/>
  <c r="BL46" i="7" s="1"/>
  <c r="AK46" i="7"/>
  <c r="BK46" i="7" s="1"/>
  <c r="AJ46" i="7"/>
  <c r="BJ46" i="7" s="1"/>
  <c r="AI46" i="7"/>
  <c r="BI46" i="7" s="1"/>
  <c r="AH46" i="7"/>
  <c r="BH46" i="7" s="1"/>
  <c r="AG46" i="7"/>
  <c r="BG46" i="7" s="1"/>
  <c r="AF46" i="7"/>
  <c r="BF46" i="7" s="1"/>
  <c r="AE46" i="7"/>
  <c r="BE46" i="7" s="1"/>
  <c r="AD46" i="7"/>
  <c r="BD46" i="7" s="1"/>
  <c r="AC46" i="7"/>
  <c r="BC46" i="7" s="1"/>
  <c r="AA46" i="7"/>
  <c r="Z46" i="7"/>
  <c r="Y46" i="7"/>
  <c r="X46" i="7"/>
  <c r="BA45" i="7"/>
  <c r="CA45" i="7" s="1"/>
  <c r="AZ45" i="7"/>
  <c r="BZ45" i="7" s="1"/>
  <c r="AY45" i="7"/>
  <c r="BY45" i="7" s="1"/>
  <c r="AX45" i="7"/>
  <c r="BX45" i="7" s="1"/>
  <c r="AW45" i="7"/>
  <c r="BW45" i="7" s="1"/>
  <c r="AV45" i="7"/>
  <c r="BV45" i="7" s="1"/>
  <c r="AU45" i="7"/>
  <c r="BU45" i="7" s="1"/>
  <c r="AT45" i="7"/>
  <c r="BT45" i="7" s="1"/>
  <c r="AS45" i="7"/>
  <c r="BS45" i="7" s="1"/>
  <c r="AR45" i="7"/>
  <c r="BR45" i="7" s="1"/>
  <c r="AQ45" i="7"/>
  <c r="BQ45" i="7" s="1"/>
  <c r="AP45" i="7"/>
  <c r="BP45" i="7" s="1"/>
  <c r="AO45" i="7"/>
  <c r="BO45" i="7" s="1"/>
  <c r="AN45" i="7"/>
  <c r="AM45" i="7"/>
  <c r="AL45" i="7"/>
  <c r="BL45" i="7" s="1"/>
  <c r="AK45" i="7"/>
  <c r="BK45" i="7" s="1"/>
  <c r="AJ45" i="7"/>
  <c r="BJ45" i="7" s="1"/>
  <c r="AI45" i="7"/>
  <c r="BI45" i="7" s="1"/>
  <c r="AH45" i="7"/>
  <c r="BH45" i="7" s="1"/>
  <c r="AG45" i="7"/>
  <c r="BG45" i="7" s="1"/>
  <c r="AF45" i="7"/>
  <c r="BF45" i="7" s="1"/>
  <c r="AE45" i="7"/>
  <c r="BE45" i="7" s="1"/>
  <c r="AD45" i="7"/>
  <c r="BD45" i="7" s="1"/>
  <c r="AC45" i="7"/>
  <c r="BC45" i="7" s="1"/>
  <c r="AA45" i="7"/>
  <c r="Z45" i="7"/>
  <c r="Y45" i="7"/>
  <c r="X45" i="7"/>
  <c r="BA44" i="7"/>
  <c r="CA44" i="7" s="1"/>
  <c r="AZ44" i="7"/>
  <c r="BZ44" i="7" s="1"/>
  <c r="AY44" i="7"/>
  <c r="BY44" i="7" s="1"/>
  <c r="AX44" i="7"/>
  <c r="BX44" i="7" s="1"/>
  <c r="AW44" i="7"/>
  <c r="BW44" i="7" s="1"/>
  <c r="AV44" i="7"/>
  <c r="BV44" i="7" s="1"/>
  <c r="AU44" i="7"/>
  <c r="BU44" i="7" s="1"/>
  <c r="AT44" i="7"/>
  <c r="BT44" i="7" s="1"/>
  <c r="AS44" i="7"/>
  <c r="BS44" i="7" s="1"/>
  <c r="AR44" i="7"/>
  <c r="BR44" i="7" s="1"/>
  <c r="AQ44" i="7"/>
  <c r="BQ44" i="7" s="1"/>
  <c r="AP44" i="7"/>
  <c r="BP44" i="7" s="1"/>
  <c r="AO44" i="7"/>
  <c r="AN44" i="7"/>
  <c r="BN44" i="7" s="1"/>
  <c r="AM44" i="7"/>
  <c r="BM44" i="7" s="1"/>
  <c r="AL44" i="7"/>
  <c r="AK44" i="7"/>
  <c r="BK44" i="7" s="1"/>
  <c r="AJ44" i="7"/>
  <c r="BJ44" i="7" s="1"/>
  <c r="AI44" i="7"/>
  <c r="BI44" i="7" s="1"/>
  <c r="AH44" i="7"/>
  <c r="BH44" i="7" s="1"/>
  <c r="AG44" i="7"/>
  <c r="AF44" i="7"/>
  <c r="AE44" i="7"/>
  <c r="BE44" i="7" s="1"/>
  <c r="AD44" i="7"/>
  <c r="BD44" i="7" s="1"/>
  <c r="AC44" i="7"/>
  <c r="BC44" i="7" s="1"/>
  <c r="AA44" i="7"/>
  <c r="Z44" i="7"/>
  <c r="Y44" i="7"/>
  <c r="X44" i="7"/>
  <c r="CM43" i="7"/>
  <c r="CM44" i="7" s="1"/>
  <c r="CM45" i="7" s="1"/>
  <c r="CM46" i="7" s="1"/>
  <c r="CM47" i="7" s="1"/>
  <c r="CM48" i="7" s="1"/>
  <c r="CM49" i="7" s="1"/>
  <c r="CM50" i="7" s="1"/>
  <c r="CM51" i="7" s="1"/>
  <c r="CM52" i="7" s="1"/>
  <c r="CM53" i="7" s="1"/>
  <c r="CM54" i="7" s="1"/>
  <c r="CM55" i="7" s="1"/>
  <c r="CM56" i="7" s="1"/>
  <c r="CM57" i="7" s="1"/>
  <c r="CM58" i="7" s="1"/>
  <c r="CM59" i="7" s="1"/>
  <c r="CM60" i="7" s="1"/>
  <c r="CM61" i="7" s="1"/>
  <c r="CM62" i="7" s="1"/>
  <c r="CM63" i="7" s="1"/>
  <c r="CM64" i="7" s="1"/>
  <c r="CM65" i="7" s="1"/>
  <c r="CM66" i="7" s="1"/>
  <c r="BA43" i="7"/>
  <c r="CA43" i="7" s="1"/>
  <c r="AZ43" i="7"/>
  <c r="BZ43" i="7" s="1"/>
  <c r="AY43" i="7"/>
  <c r="BY43" i="7" s="1"/>
  <c r="AX43" i="7"/>
  <c r="BX43" i="7" s="1"/>
  <c r="AW43" i="7"/>
  <c r="BW43" i="7" s="1"/>
  <c r="AV43" i="7"/>
  <c r="BV43" i="7" s="1"/>
  <c r="AU43" i="7"/>
  <c r="BU43" i="7" s="1"/>
  <c r="AT43" i="7"/>
  <c r="BT43" i="7" s="1"/>
  <c r="AS43" i="7"/>
  <c r="BS43" i="7" s="1"/>
  <c r="AR43" i="7"/>
  <c r="BR43" i="7" s="1"/>
  <c r="AQ43" i="7"/>
  <c r="BQ43" i="7" s="1"/>
  <c r="AP43" i="7"/>
  <c r="BP43" i="7" s="1"/>
  <c r="AO43" i="7"/>
  <c r="BO43" i="7" s="1"/>
  <c r="AN43" i="7"/>
  <c r="BN43" i="7" s="1"/>
  <c r="AM43" i="7"/>
  <c r="BM43" i="7" s="1"/>
  <c r="AL43" i="7"/>
  <c r="AK43" i="7"/>
  <c r="BK43" i="7" s="1"/>
  <c r="AJ43" i="7"/>
  <c r="BJ43" i="7" s="1"/>
  <c r="AI43" i="7"/>
  <c r="BI43" i="7" s="1"/>
  <c r="AH43" i="7"/>
  <c r="BH43" i="7" s="1"/>
  <c r="AG43" i="7"/>
  <c r="AF43" i="7"/>
  <c r="AE43" i="7"/>
  <c r="AD43" i="7"/>
  <c r="BD43" i="7" s="1"/>
  <c r="AC43" i="7"/>
  <c r="BC43" i="7" s="1"/>
  <c r="AA43" i="7"/>
  <c r="Z43" i="7"/>
  <c r="Y43" i="7"/>
  <c r="X43" i="7"/>
  <c r="W43" i="7"/>
  <c r="BA42" i="7"/>
  <c r="CA42" i="7" s="1"/>
  <c r="AZ42" i="7"/>
  <c r="BZ42" i="7" s="1"/>
  <c r="AY42" i="7"/>
  <c r="BY42" i="7" s="1"/>
  <c r="AX42" i="7"/>
  <c r="BX42" i="7" s="1"/>
  <c r="AW42" i="7"/>
  <c r="BW42" i="7" s="1"/>
  <c r="AV42" i="7"/>
  <c r="BV42" i="7" s="1"/>
  <c r="AU42" i="7"/>
  <c r="BU42" i="7" s="1"/>
  <c r="AT42" i="7"/>
  <c r="BT42" i="7" s="1"/>
  <c r="AS42" i="7"/>
  <c r="BS42" i="7" s="1"/>
  <c r="AR42" i="7"/>
  <c r="BR42" i="7" s="1"/>
  <c r="AQ42" i="7"/>
  <c r="BQ42" i="7" s="1"/>
  <c r="AP42" i="7"/>
  <c r="BP42" i="7" s="1"/>
  <c r="AO42" i="7"/>
  <c r="BO42" i="7" s="1"/>
  <c r="AN42" i="7"/>
  <c r="BN42" i="7" s="1"/>
  <c r="AM42" i="7"/>
  <c r="BM42" i="7" s="1"/>
  <c r="AL42" i="7"/>
  <c r="BL42" i="7" s="1"/>
  <c r="AK42" i="7"/>
  <c r="BK42" i="7" s="1"/>
  <c r="AJ42" i="7"/>
  <c r="BJ42" i="7" s="1"/>
  <c r="AI42" i="7"/>
  <c r="BI42" i="7" s="1"/>
  <c r="AH42" i="7"/>
  <c r="AG42" i="7"/>
  <c r="BG42" i="7" s="1"/>
  <c r="AF42" i="7"/>
  <c r="BF42" i="7" s="1"/>
  <c r="AE42" i="7"/>
  <c r="AD42" i="7"/>
  <c r="AC42" i="7"/>
  <c r="BC42" i="7" s="1"/>
  <c r="AA42" i="7"/>
  <c r="Z42" i="7"/>
  <c r="Y42" i="7"/>
  <c r="X42" i="7"/>
  <c r="W42" i="7"/>
  <c r="V42" i="7"/>
  <c r="B34" i="7"/>
  <c r="O33" i="7"/>
  <c r="O32" i="7"/>
  <c r="O31" i="7"/>
  <c r="O30" i="7"/>
  <c r="P29" i="7"/>
  <c r="O29" i="7"/>
  <c r="O28" i="7"/>
  <c r="O27" i="7"/>
  <c r="O26" i="7"/>
  <c r="O25" i="7"/>
  <c r="O24" i="7"/>
  <c r="O23" i="7"/>
  <c r="P22" i="7"/>
  <c r="Q22" i="7" s="1"/>
  <c r="O22" i="7"/>
  <c r="O21" i="7"/>
  <c r="O20" i="7"/>
  <c r="O19" i="7"/>
  <c r="O18" i="7"/>
  <c r="O17" i="7"/>
  <c r="O16" i="7"/>
  <c r="O15" i="7"/>
  <c r="O14" i="7"/>
  <c r="O13" i="7"/>
  <c r="O12" i="7"/>
  <c r="O11" i="7"/>
  <c r="O10" i="7"/>
  <c r="O9" i="7"/>
  <c r="CD42" i="7" s="1"/>
  <c r="P17" i="7" l="1"/>
  <c r="S28" i="7"/>
  <c r="R28" i="7" s="1"/>
  <c r="BV55" i="7" s="1"/>
  <c r="S30" i="7"/>
  <c r="R30" i="7" s="1"/>
  <c r="BX57" i="7" s="1"/>
  <c r="Q9" i="7"/>
  <c r="S16" i="7"/>
  <c r="R16" i="7" s="1"/>
  <c r="S27" i="7"/>
  <c r="R27" i="7" s="1"/>
  <c r="S29" i="7"/>
  <c r="R29" i="7" s="1"/>
  <c r="W61" i="7"/>
  <c r="Y64" i="7"/>
  <c r="CF42" i="7"/>
  <c r="CE42" i="7"/>
  <c r="BU52" i="7"/>
  <c r="BU54" i="7"/>
  <c r="CL65" i="7"/>
  <c r="CK65" i="7"/>
  <c r="CD66" i="7"/>
  <c r="CG66" i="7"/>
  <c r="CC66" i="7"/>
  <c r="CJ66" i="7"/>
  <c r="CK46" i="7"/>
  <c r="CL46" i="7"/>
  <c r="CL48" i="7"/>
  <c r="CK48" i="7"/>
  <c r="CL52" i="7"/>
  <c r="CK52" i="7"/>
  <c r="CL56" i="7"/>
  <c r="CK56" i="7"/>
  <c r="CK58" i="7"/>
  <c r="CL58" i="7"/>
  <c r="CK60" i="7"/>
  <c r="CL60" i="7"/>
  <c r="CL62" i="7"/>
  <c r="CD62" i="7"/>
  <c r="CK62" i="7"/>
  <c r="CG62" i="7"/>
  <c r="CC62" i="7"/>
  <c r="CJ62" i="7"/>
  <c r="BJ48" i="7"/>
  <c r="S15" i="7" s="1"/>
  <c r="CL44" i="7"/>
  <c r="CK44" i="7"/>
  <c r="CG50" i="7"/>
  <c r="CC50" i="7"/>
  <c r="CD50" i="7"/>
  <c r="CJ50" i="7"/>
  <c r="CK54" i="7"/>
  <c r="CL54" i="7"/>
  <c r="CJ42" i="7"/>
  <c r="CG42" i="7"/>
  <c r="CC42" i="7"/>
  <c r="V47" i="7"/>
  <c r="P14" i="7" s="1"/>
  <c r="Q14" i="7" s="1"/>
  <c r="V43" i="7"/>
  <c r="P10" i="7" s="1"/>
  <c r="Q10" i="7" s="1"/>
  <c r="V44" i="7"/>
  <c r="CL43" i="7"/>
  <c r="CK43" i="7"/>
  <c r="CL45" i="7"/>
  <c r="CK45" i="7"/>
  <c r="CL47" i="7"/>
  <c r="CK47" i="7"/>
  <c r="CC47" i="7"/>
  <c r="CL49" i="7"/>
  <c r="CK49" i="7"/>
  <c r="Q17" i="7"/>
  <c r="V57" i="7" s="1"/>
  <c r="CL51" i="7"/>
  <c r="CK51" i="7"/>
  <c r="CL53" i="7"/>
  <c r="CK53" i="7"/>
  <c r="CD55" i="7"/>
  <c r="CG55" i="7"/>
  <c r="CC55" i="7"/>
  <c r="CJ55" i="7"/>
  <c r="CL57" i="7"/>
  <c r="CK57" i="7"/>
  <c r="CL59" i="7"/>
  <c r="CK59" i="7"/>
  <c r="CL61" i="7"/>
  <c r="CK61" i="7"/>
  <c r="Q29" i="7"/>
  <c r="CL63" i="7"/>
  <c r="CK63" i="7"/>
  <c r="CK64" i="7"/>
  <c r="CL64" i="7"/>
  <c r="BX56" i="7"/>
  <c r="S23" i="7" s="1"/>
  <c r="BU53" i="7"/>
  <c r="BX54" i="7"/>
  <c r="BV52" i="7"/>
  <c r="T29" i="7" l="1"/>
  <c r="CH55" i="7"/>
  <c r="CI55" i="7"/>
  <c r="CC43" i="7"/>
  <c r="CI62" i="7"/>
  <c r="CH62" i="7"/>
  <c r="CI42" i="7"/>
  <c r="CH42" i="7"/>
  <c r="CI66" i="7"/>
  <c r="CH66" i="7"/>
  <c r="CF55" i="7"/>
  <c r="CE55" i="7"/>
  <c r="V46" i="7"/>
  <c r="W44" i="7"/>
  <c r="P11" i="7" s="1"/>
  <c r="V51" i="7"/>
  <c r="V45" i="7"/>
  <c r="CI50" i="7"/>
  <c r="CH50" i="7"/>
  <c r="R15" i="7"/>
  <c r="BI47" i="7" s="1"/>
  <c r="CE62" i="7"/>
  <c r="CF62" i="7"/>
  <c r="R23" i="7"/>
  <c r="BQ51" i="7" s="1"/>
  <c r="X52" i="7"/>
  <c r="X53" i="7"/>
  <c r="V48" i="7"/>
  <c r="P15" i="7" s="1"/>
  <c r="CE50" i="7"/>
  <c r="CF50" i="7"/>
  <c r="CE66" i="7"/>
  <c r="CF66" i="7"/>
  <c r="Q11" i="7" l="1"/>
  <c r="CC44" i="7"/>
  <c r="Q15" i="7"/>
  <c r="CC48" i="7"/>
  <c r="V49" i="7" l="1"/>
  <c r="P16" i="7" s="1"/>
  <c r="T15" i="7"/>
  <c r="V54" i="7"/>
  <c r="P21" i="7" s="1"/>
  <c r="W51" i="7"/>
  <c r="P18" i="7" s="1"/>
  <c r="W45" i="7"/>
  <c r="P12" i="7" s="1"/>
  <c r="W46" i="7"/>
  <c r="P13" i="7" s="1"/>
  <c r="Q21" i="7" l="1"/>
  <c r="CC54" i="7"/>
  <c r="CG48" i="7"/>
  <c r="CD48" i="7"/>
  <c r="CJ48" i="7"/>
  <c r="Q18" i="7"/>
  <c r="CC51" i="7"/>
  <c r="Q13" i="7"/>
  <c r="CC46" i="7"/>
  <c r="Q12" i="7"/>
  <c r="CC45" i="7"/>
  <c r="Q16" i="7"/>
  <c r="T16" i="7" s="1"/>
  <c r="CC49" i="7"/>
  <c r="CJ49" i="7" l="1"/>
  <c r="CD49" i="7"/>
  <c r="CG49" i="7"/>
  <c r="W53" i="7"/>
  <c r="W52" i="7"/>
  <c r="CE48" i="7"/>
  <c r="CF48" i="7"/>
  <c r="CI48" i="7"/>
  <c r="CH48" i="7"/>
  <c r="V52" i="7"/>
  <c r="V53" i="7"/>
  <c r="W57" i="7"/>
  <c r="P24" i="7" s="1"/>
  <c r="V56" i="7"/>
  <c r="P23" i="7" s="1"/>
  <c r="X64" i="7"/>
  <c r="X60" i="7"/>
  <c r="V63" i="7"/>
  <c r="P19" i="7" l="1"/>
  <c r="Q19" i="7" s="1"/>
  <c r="CF49" i="7"/>
  <c r="CE49" i="7"/>
  <c r="Q24" i="7"/>
  <c r="CC57" i="7"/>
  <c r="P20" i="7"/>
  <c r="CH49" i="7"/>
  <c r="CI49" i="7"/>
  <c r="CC52" i="7"/>
  <c r="Q23" i="7"/>
  <c r="CC56" i="7"/>
  <c r="W63" i="7" l="1"/>
  <c r="T23" i="7"/>
  <c r="Z64" i="7"/>
  <c r="X63" i="7"/>
  <c r="V59" i="7"/>
  <c r="P26" i="7" s="1"/>
  <c r="V58" i="7"/>
  <c r="P25" i="7" s="1"/>
  <c r="Q20" i="7"/>
  <c r="CC53" i="7"/>
  <c r="V64" i="7"/>
  <c r="V60" i="7"/>
  <c r="V61" i="7"/>
  <c r="P28" i="7" s="1"/>
  <c r="P30" i="7" l="1"/>
  <c r="Q28" i="7"/>
  <c r="T28" i="7" s="1"/>
  <c r="CC61" i="7"/>
  <c r="Q26" i="7"/>
  <c r="W65" i="7" s="1"/>
  <c r="CC59" i="7"/>
  <c r="Q25" i="7"/>
  <c r="AA64" i="7" s="1"/>
  <c r="CC58" i="7"/>
  <c r="CG56" i="7"/>
  <c r="CD56" i="7"/>
  <c r="CJ56" i="7"/>
  <c r="V65" i="7"/>
  <c r="P32" i="7" s="1"/>
  <c r="W64" i="7"/>
  <c r="W60" i="7"/>
  <c r="P27" i="7" s="1"/>
  <c r="Q30" i="7"/>
  <c r="T30" i="7" s="1"/>
  <c r="CC63" i="7"/>
  <c r="P31" i="7" l="1"/>
  <c r="Q27" i="7"/>
  <c r="T27" i="7" s="1"/>
  <c r="CC60" i="7"/>
  <c r="Q31" i="7"/>
  <c r="V66" i="7" s="1"/>
  <c r="CC64" i="7"/>
  <c r="CJ63" i="7"/>
  <c r="CG63" i="7"/>
  <c r="CD63" i="7"/>
  <c r="CI56" i="7"/>
  <c r="CH56" i="7"/>
  <c r="Q32" i="7"/>
  <c r="W66" i="7" s="1"/>
  <c r="CC65" i="7"/>
  <c r="CE56" i="7"/>
  <c r="CF56" i="7"/>
  <c r="CG61" i="7"/>
  <c r="CD61" i="7"/>
  <c r="CJ61" i="7"/>
  <c r="CI63" i="7" l="1"/>
  <c r="CH63" i="7"/>
  <c r="CF61" i="7"/>
  <c r="CE61" i="7"/>
  <c r="CF63" i="7"/>
  <c r="CE63" i="7"/>
  <c r="P33" i="7"/>
  <c r="Q33" i="7" s="1"/>
  <c r="S33" i="7" s="1"/>
  <c r="CH61" i="7"/>
  <c r="CI61" i="7"/>
  <c r="CD60" i="7"/>
  <c r="CG60" i="7"/>
  <c r="CJ60" i="7"/>
  <c r="CI60" i="7" l="1"/>
  <c r="CH60" i="7"/>
  <c r="CE60" i="7"/>
  <c r="CF60" i="7"/>
  <c r="R33" i="7"/>
  <c r="N4" i="7"/>
  <c r="L4" i="7" s="1"/>
  <c r="T33" i="7"/>
  <c r="CK66" i="7"/>
  <c r="CL66" i="7"/>
  <c r="CA64" i="7" l="1"/>
  <c r="S31" i="7" s="1"/>
  <c r="CA65" i="7"/>
  <c r="S32" i="7" s="1"/>
  <c r="T32" i="7" l="1"/>
  <c r="R32" i="7"/>
  <c r="R31" i="7"/>
  <c r="T31" i="7"/>
  <c r="BZ53" i="7" l="1"/>
  <c r="BZ59" i="7"/>
  <c r="S26" i="7" s="1"/>
  <c r="CG64" i="7"/>
  <c r="CD64" i="7"/>
  <c r="CJ64" i="7"/>
  <c r="BY58" i="7"/>
  <c r="S25" i="7" s="1"/>
  <c r="BY52" i="7"/>
  <c r="S19" i="7" s="1"/>
  <c r="BY54" i="7"/>
  <c r="S21" i="7" s="1"/>
  <c r="BY53" i="7"/>
  <c r="BY55" i="7"/>
  <c r="S22" i="7" s="1"/>
  <c r="BY57" i="7"/>
  <c r="CG65" i="7"/>
  <c r="CD65" i="7"/>
  <c r="CJ65" i="7"/>
  <c r="S20" i="7" l="1"/>
  <c r="R20" i="7" s="1"/>
  <c r="T21" i="7"/>
  <c r="R21" i="7"/>
  <c r="BO44" i="7" s="1"/>
  <c r="T19" i="7"/>
  <c r="R19" i="7"/>
  <c r="CI64" i="7"/>
  <c r="CH64" i="7"/>
  <c r="R22" i="7"/>
  <c r="T22" i="7"/>
  <c r="CL55" i="7"/>
  <c r="CK55" i="7"/>
  <c r="T25" i="7"/>
  <c r="R25" i="7"/>
  <c r="BS57" i="7" s="1"/>
  <c r="R26" i="7"/>
  <c r="BT57" i="7" s="1"/>
  <c r="T26" i="7"/>
  <c r="CH65" i="7"/>
  <c r="CI65" i="7"/>
  <c r="CF64" i="7"/>
  <c r="CE64" i="7"/>
  <c r="CF65" i="7"/>
  <c r="CE65" i="7"/>
  <c r="T20" i="7" l="1"/>
  <c r="S24" i="7"/>
  <c r="T24" i="7" s="1"/>
  <c r="BM45" i="7"/>
  <c r="BM47" i="7"/>
  <c r="BM46" i="7"/>
  <c r="CJ58" i="7"/>
  <c r="CD58" i="7"/>
  <c r="CG58" i="7"/>
  <c r="CD52" i="7"/>
  <c r="CJ52" i="7"/>
  <c r="CG52" i="7"/>
  <c r="CD53" i="7"/>
  <c r="CJ53" i="7"/>
  <c r="CG53" i="7"/>
  <c r="CJ59" i="7"/>
  <c r="CG59" i="7"/>
  <c r="CD59" i="7"/>
  <c r="BN46" i="7"/>
  <c r="BN47" i="7"/>
  <c r="BN45" i="7"/>
  <c r="CJ54" i="7"/>
  <c r="CG54" i="7"/>
  <c r="CD54" i="7"/>
  <c r="R24" i="7" l="1"/>
  <c r="S14" i="7"/>
  <c r="R14" i="7" s="1"/>
  <c r="BH42" i="7" s="1"/>
  <c r="CH59" i="7"/>
  <c r="CI59" i="7"/>
  <c r="CI58" i="7"/>
  <c r="CH58" i="7"/>
  <c r="CF54" i="7"/>
  <c r="CE54" i="7"/>
  <c r="CE58" i="7"/>
  <c r="CF58" i="7"/>
  <c r="S12" i="7"/>
  <c r="CF53" i="7"/>
  <c r="CE53" i="7"/>
  <c r="CI52" i="7"/>
  <c r="CH52" i="7"/>
  <c r="CI54" i="7"/>
  <c r="CH54" i="7"/>
  <c r="CI53" i="7"/>
  <c r="CH53" i="7"/>
  <c r="CD57" i="7"/>
  <c r="CJ57" i="7"/>
  <c r="CG57" i="7"/>
  <c r="CF59" i="7"/>
  <c r="CE59" i="7"/>
  <c r="CE52" i="7"/>
  <c r="CF52" i="7"/>
  <c r="S13" i="7"/>
  <c r="BR51" i="7"/>
  <c r="S18" i="7" s="1"/>
  <c r="BR50" i="7"/>
  <c r="S17" i="7" s="1"/>
  <c r="T14" i="7" l="1"/>
  <c r="R18" i="7"/>
  <c r="T18" i="7"/>
  <c r="CI57" i="7"/>
  <c r="CH57" i="7"/>
  <c r="T13" i="7"/>
  <c r="R13" i="7"/>
  <c r="T17" i="7"/>
  <c r="R17" i="7"/>
  <c r="CK50" i="7"/>
  <c r="CL50" i="7"/>
  <c r="CD47" i="7"/>
  <c r="CJ47" i="7"/>
  <c r="CG47" i="7"/>
  <c r="CF57" i="7"/>
  <c r="CE57" i="7"/>
  <c r="R12" i="7"/>
  <c r="T12" i="7"/>
  <c r="CJ45" i="7" l="1"/>
  <c r="CG45" i="7"/>
  <c r="CD45" i="7"/>
  <c r="BF44" i="7"/>
  <c r="BF43" i="7"/>
  <c r="CF47" i="7"/>
  <c r="CE47" i="7"/>
  <c r="BG43" i="7"/>
  <c r="BG44" i="7"/>
  <c r="CD51" i="7"/>
  <c r="CG51" i="7"/>
  <c r="CJ51" i="7"/>
  <c r="CH47" i="7"/>
  <c r="CI47" i="7"/>
  <c r="CG46" i="7"/>
  <c r="CD46" i="7"/>
  <c r="CJ46" i="7"/>
  <c r="BL44" i="7"/>
  <c r="BL43" i="7"/>
  <c r="CF46" i="7" l="1"/>
  <c r="CE46" i="7"/>
  <c r="S11" i="7"/>
  <c r="CI46" i="7"/>
  <c r="CH46" i="7"/>
  <c r="CH51" i="7"/>
  <c r="CI51" i="7"/>
  <c r="CF45" i="7"/>
  <c r="CE45" i="7"/>
  <c r="CF51" i="7"/>
  <c r="CE51" i="7"/>
  <c r="CI45" i="7"/>
  <c r="CH45" i="7"/>
  <c r="T11" i="7" l="1"/>
  <c r="R11" i="7"/>
  <c r="CG44" i="7" l="1"/>
  <c r="CD44" i="7"/>
  <c r="CJ44" i="7"/>
  <c r="BE42" i="7"/>
  <c r="BE43" i="7"/>
  <c r="S10" i="7" s="1"/>
  <c r="CE44" i="7" l="1"/>
  <c r="CF44" i="7"/>
  <c r="R10" i="7"/>
  <c r="BD42" i="7" s="1"/>
  <c r="S9" i="7" s="1"/>
  <c r="T10" i="7"/>
  <c r="CI44" i="7"/>
  <c r="CH44" i="7"/>
  <c r="CD43" i="7" l="1"/>
  <c r="CJ43" i="7"/>
  <c r="CG43" i="7"/>
  <c r="T9" i="7"/>
  <c r="R9" i="7"/>
  <c r="CK42" i="7"/>
  <c r="CL42" i="7"/>
  <c r="CH43" i="7" l="1"/>
  <c r="CI43" i="7"/>
  <c r="CF43" i="7"/>
  <c r="CE43" i="7"/>
  <c r="AJ51" i="3" l="1"/>
  <c r="AL69" i="3"/>
  <c r="O17" i="3"/>
  <c r="BA54" i="3" l="1"/>
  <c r="CA54" i="3" s="1"/>
  <c r="AZ54" i="3"/>
  <c r="BZ54" i="3" s="1"/>
  <c r="AY54" i="3"/>
  <c r="BY54" i="3" s="1"/>
  <c r="AX54" i="3"/>
  <c r="BX54" i="3" s="1"/>
  <c r="AW54" i="3"/>
  <c r="BW54" i="3" s="1"/>
  <c r="AV54" i="3"/>
  <c r="BV54" i="3" s="1"/>
  <c r="AU54" i="3"/>
  <c r="BU54" i="3" s="1"/>
  <c r="AT54" i="3"/>
  <c r="BT54" i="3" s="1"/>
  <c r="AS54" i="3"/>
  <c r="AR54" i="3"/>
  <c r="AQ54" i="3"/>
  <c r="AP54" i="3"/>
  <c r="BP54" i="3" s="1"/>
  <c r="AO54" i="3"/>
  <c r="BO54" i="3" s="1"/>
  <c r="AN54" i="3"/>
  <c r="AM54" i="3"/>
  <c r="AL54" i="3"/>
  <c r="BL54" i="3" s="1"/>
  <c r="AK54" i="3"/>
  <c r="BK54" i="3" s="1"/>
  <c r="AJ54" i="3"/>
  <c r="BJ54" i="3" s="1"/>
  <c r="AI54" i="3"/>
  <c r="BI54" i="3" s="1"/>
  <c r="AH54" i="3"/>
  <c r="BH54" i="3" s="1"/>
  <c r="AG54" i="3"/>
  <c r="BG54" i="3" s="1"/>
  <c r="AF54" i="3"/>
  <c r="BF54" i="3" s="1"/>
  <c r="AE54" i="3"/>
  <c r="BE54" i="3" s="1"/>
  <c r="AD54" i="3"/>
  <c r="BD54" i="3" s="1"/>
  <c r="AC54" i="3"/>
  <c r="BC54" i="3" s="1"/>
  <c r="AA54" i="3"/>
  <c r="Z54" i="3"/>
  <c r="Y54" i="3"/>
  <c r="X54" i="3"/>
  <c r="BA53" i="3"/>
  <c r="CA53" i="3" s="1"/>
  <c r="AZ53" i="3"/>
  <c r="BZ53" i="3" s="1"/>
  <c r="AY53" i="3"/>
  <c r="BY53" i="3" s="1"/>
  <c r="AX53" i="3"/>
  <c r="BX53" i="3" s="1"/>
  <c r="AW53" i="3"/>
  <c r="BW53" i="3" s="1"/>
  <c r="AV53" i="3"/>
  <c r="BV53" i="3" s="1"/>
  <c r="AU53" i="3"/>
  <c r="BU53" i="3" s="1"/>
  <c r="AT53" i="3"/>
  <c r="BT53" i="3" s="1"/>
  <c r="AS53" i="3"/>
  <c r="BS53" i="3" s="1"/>
  <c r="AR53" i="3"/>
  <c r="AQ53" i="3"/>
  <c r="BQ53" i="3" s="1"/>
  <c r="AP53" i="3"/>
  <c r="BP53" i="3" s="1"/>
  <c r="AO53" i="3"/>
  <c r="BO53" i="3" s="1"/>
  <c r="AN53" i="3"/>
  <c r="BN53" i="3" s="1"/>
  <c r="AM53" i="3"/>
  <c r="AL53" i="3"/>
  <c r="BL53" i="3" s="1"/>
  <c r="AK53" i="3"/>
  <c r="BK53" i="3" s="1"/>
  <c r="AJ53" i="3"/>
  <c r="BJ53" i="3" s="1"/>
  <c r="AI53" i="3"/>
  <c r="BI53" i="3" s="1"/>
  <c r="AH53" i="3"/>
  <c r="BH53" i="3" s="1"/>
  <c r="AG53" i="3"/>
  <c r="AF53" i="3"/>
  <c r="AE53" i="3"/>
  <c r="BE53" i="3" s="1"/>
  <c r="AD53" i="3"/>
  <c r="BD53" i="3" s="1"/>
  <c r="AC53" i="3"/>
  <c r="BC53" i="3" s="1"/>
  <c r="AA53" i="3"/>
  <c r="Z53" i="3"/>
  <c r="Y53" i="3"/>
  <c r="BA52" i="3"/>
  <c r="CA52" i="3" s="1"/>
  <c r="AZ52" i="3"/>
  <c r="BZ52" i="3" s="1"/>
  <c r="AY52" i="3"/>
  <c r="BY52" i="3" s="1"/>
  <c r="AX52" i="3"/>
  <c r="BX52" i="3" s="1"/>
  <c r="AW52" i="3"/>
  <c r="BW52" i="3" s="1"/>
  <c r="AV52" i="3"/>
  <c r="BV52" i="3" s="1"/>
  <c r="AU52" i="3"/>
  <c r="BU52" i="3" s="1"/>
  <c r="AT52" i="3"/>
  <c r="BT52" i="3" s="1"/>
  <c r="AS52" i="3"/>
  <c r="BS52" i="3" s="1"/>
  <c r="AR52" i="3"/>
  <c r="BR52" i="3" s="1"/>
  <c r="AQ52" i="3"/>
  <c r="AP52" i="3"/>
  <c r="AO52" i="3"/>
  <c r="BO52" i="3" s="1"/>
  <c r="AN52" i="3"/>
  <c r="BN52" i="3" s="1"/>
  <c r="AM52" i="3"/>
  <c r="BM52" i="3" s="1"/>
  <c r="AL52" i="3"/>
  <c r="AK52" i="3"/>
  <c r="AJ52" i="3"/>
  <c r="BJ52" i="3" s="1"/>
  <c r="AI52" i="3"/>
  <c r="BI52" i="3" s="1"/>
  <c r="AH52" i="3"/>
  <c r="BH52" i="3" s="1"/>
  <c r="AG52" i="3"/>
  <c r="BG52" i="3" s="1"/>
  <c r="AF52" i="3"/>
  <c r="BF52" i="3" s="1"/>
  <c r="AE52" i="3"/>
  <c r="BE52" i="3" s="1"/>
  <c r="AD52" i="3"/>
  <c r="BD52" i="3" s="1"/>
  <c r="AC52" i="3"/>
  <c r="BC52" i="3" s="1"/>
  <c r="AA52" i="3"/>
  <c r="Z52" i="3"/>
  <c r="Y52" i="3"/>
  <c r="X52" i="3"/>
  <c r="W52" i="3"/>
  <c r="BA51" i="3"/>
  <c r="CA51" i="3" s="1"/>
  <c r="AZ51" i="3"/>
  <c r="BZ51" i="3" s="1"/>
  <c r="AY51" i="3"/>
  <c r="BY51" i="3" s="1"/>
  <c r="AX51" i="3"/>
  <c r="BX51" i="3" s="1"/>
  <c r="AW51" i="3"/>
  <c r="BW51" i="3" s="1"/>
  <c r="AV51" i="3"/>
  <c r="BV51" i="3" s="1"/>
  <c r="AU51" i="3"/>
  <c r="BU51" i="3" s="1"/>
  <c r="AT51" i="3"/>
  <c r="BT51" i="3" s="1"/>
  <c r="AS51" i="3"/>
  <c r="BS51" i="3" s="1"/>
  <c r="AR51" i="3"/>
  <c r="BR51" i="3" s="1"/>
  <c r="AQ51" i="3"/>
  <c r="AP51" i="3"/>
  <c r="AO51" i="3"/>
  <c r="AN51" i="3"/>
  <c r="BN51" i="3" s="1"/>
  <c r="AM51" i="3"/>
  <c r="BM51" i="3" s="1"/>
  <c r="AL51" i="3"/>
  <c r="BL51" i="3" s="1"/>
  <c r="AK51" i="3"/>
  <c r="AI51" i="3"/>
  <c r="BI51" i="3" s="1"/>
  <c r="AH51" i="3"/>
  <c r="AG51" i="3"/>
  <c r="BG51" i="3" s="1"/>
  <c r="AF51" i="3"/>
  <c r="BF51" i="3" s="1"/>
  <c r="AE51" i="3"/>
  <c r="BE51" i="3" s="1"/>
  <c r="AD51" i="3"/>
  <c r="BD51" i="3" s="1"/>
  <c r="AC51" i="3"/>
  <c r="BC51" i="3" s="1"/>
  <c r="AA51" i="3"/>
  <c r="Z51" i="3"/>
  <c r="Y51" i="3"/>
  <c r="X51" i="3"/>
  <c r="W51" i="3"/>
  <c r="BA50" i="3"/>
  <c r="CA50" i="3" s="1"/>
  <c r="AZ50" i="3"/>
  <c r="BZ50" i="3" s="1"/>
  <c r="AY50" i="3"/>
  <c r="BY50" i="3" s="1"/>
  <c r="AX50" i="3"/>
  <c r="BX50" i="3" s="1"/>
  <c r="AW50" i="3"/>
  <c r="BW50" i="3" s="1"/>
  <c r="AV50" i="3"/>
  <c r="BV50" i="3" s="1"/>
  <c r="AU50" i="3"/>
  <c r="BU50" i="3" s="1"/>
  <c r="AT50" i="3"/>
  <c r="BT50" i="3" s="1"/>
  <c r="AS50" i="3"/>
  <c r="BS50" i="3" s="1"/>
  <c r="AR50" i="3"/>
  <c r="BR50" i="3" s="1"/>
  <c r="AQ50" i="3"/>
  <c r="BQ50" i="3" s="1"/>
  <c r="AP50" i="3"/>
  <c r="AO50" i="3"/>
  <c r="BO50" i="3" s="1"/>
  <c r="AN50" i="3"/>
  <c r="AM50" i="3"/>
  <c r="AL50" i="3"/>
  <c r="BL50" i="3" s="1"/>
  <c r="AK50" i="3"/>
  <c r="AJ50" i="3"/>
  <c r="BJ50" i="3" s="1"/>
  <c r="AI50" i="3"/>
  <c r="AH50" i="3"/>
  <c r="AG50" i="3"/>
  <c r="BG50" i="3" s="1"/>
  <c r="AF50" i="3"/>
  <c r="BF50" i="3" s="1"/>
  <c r="AE50" i="3"/>
  <c r="BE50" i="3" s="1"/>
  <c r="AD50" i="3"/>
  <c r="BD50" i="3" s="1"/>
  <c r="AC50" i="3"/>
  <c r="BC50" i="3" s="1"/>
  <c r="O19" i="3"/>
  <c r="CL54" i="3" s="1"/>
  <c r="O18" i="3"/>
  <c r="CK52" i="3"/>
  <c r="O16" i="3"/>
  <c r="O15" i="3"/>
  <c r="CL50" i="3" s="1"/>
  <c r="CK51" i="3" l="1"/>
  <c r="CL52" i="3"/>
  <c r="CK50" i="3"/>
  <c r="CL51" i="3"/>
  <c r="CK54" i="3"/>
  <c r="BA62" i="3" l="1"/>
  <c r="AZ62" i="3"/>
  <c r="AY62" i="3"/>
  <c r="AX62" i="3"/>
  <c r="AW62" i="3"/>
  <c r="BW62" i="3" s="1"/>
  <c r="AV62" i="3"/>
  <c r="AU62" i="3"/>
  <c r="AT62" i="3"/>
  <c r="AS62" i="3"/>
  <c r="AR62" i="3"/>
  <c r="BR62" i="3" s="1"/>
  <c r="AQ62" i="3"/>
  <c r="BQ62" i="3" s="1"/>
  <c r="AP62" i="3"/>
  <c r="AO62" i="3"/>
  <c r="BO62" i="3" s="1"/>
  <c r="AN62" i="3"/>
  <c r="BN62" i="3" s="1"/>
  <c r="AM62" i="3"/>
  <c r="BM62" i="3" s="1"/>
  <c r="AL62" i="3"/>
  <c r="BL62" i="3" s="1"/>
  <c r="AK62" i="3"/>
  <c r="BK62" i="3" s="1"/>
  <c r="AJ62" i="3"/>
  <c r="BJ62" i="3" s="1"/>
  <c r="AI62" i="3"/>
  <c r="BI62" i="3" s="1"/>
  <c r="AH62" i="3"/>
  <c r="BH62" i="3" s="1"/>
  <c r="AG62" i="3"/>
  <c r="BG62" i="3" s="1"/>
  <c r="AF62" i="3"/>
  <c r="BF62" i="3" s="1"/>
  <c r="AE62" i="3"/>
  <c r="BE62" i="3" s="1"/>
  <c r="AD62" i="3"/>
  <c r="BD62" i="3" s="1"/>
  <c r="AC62" i="3"/>
  <c r="BC62" i="3" s="1"/>
  <c r="O27" i="3"/>
  <c r="CL62" i="3" s="1"/>
  <c r="BA61" i="3"/>
  <c r="CA61" i="3" s="1"/>
  <c r="AZ61" i="3"/>
  <c r="AY61" i="3"/>
  <c r="AX61" i="3"/>
  <c r="AW61" i="3"/>
  <c r="BW61" i="3" s="1"/>
  <c r="AV61" i="3"/>
  <c r="AU61" i="3"/>
  <c r="AT61" i="3"/>
  <c r="AS61" i="3"/>
  <c r="BS61" i="3" s="1"/>
  <c r="AR61" i="3"/>
  <c r="BR61" i="3" s="1"/>
  <c r="AQ61" i="3"/>
  <c r="BQ61" i="3" s="1"/>
  <c r="AP61" i="3"/>
  <c r="AO61" i="3"/>
  <c r="AN61" i="3"/>
  <c r="BN61" i="3" s="1"/>
  <c r="AM61" i="3"/>
  <c r="BM61" i="3" s="1"/>
  <c r="AL61" i="3"/>
  <c r="BL61" i="3" s="1"/>
  <c r="AK61" i="3"/>
  <c r="BK61" i="3" s="1"/>
  <c r="AJ61" i="3"/>
  <c r="BJ61" i="3" s="1"/>
  <c r="AI61" i="3"/>
  <c r="BI61" i="3" s="1"/>
  <c r="AH61" i="3"/>
  <c r="BH61" i="3" s="1"/>
  <c r="AG61" i="3"/>
  <c r="BG61" i="3" s="1"/>
  <c r="AF61" i="3"/>
  <c r="BF61" i="3" s="1"/>
  <c r="AE61" i="3"/>
  <c r="BE61" i="3" s="1"/>
  <c r="AD61" i="3"/>
  <c r="BD61" i="3" s="1"/>
  <c r="AC61" i="3"/>
  <c r="BC61" i="3" s="1"/>
  <c r="AA61" i="3"/>
  <c r="Z61" i="3"/>
  <c r="Y61" i="3"/>
  <c r="O26" i="3"/>
  <c r="CL61" i="3" s="1"/>
  <c r="BA60" i="3"/>
  <c r="CA60" i="3" s="1"/>
  <c r="AZ60" i="3"/>
  <c r="BZ60" i="3" s="1"/>
  <c r="AY60" i="3"/>
  <c r="AX60" i="3"/>
  <c r="AW60" i="3"/>
  <c r="BW60" i="3" s="1"/>
  <c r="AV60" i="3"/>
  <c r="AU60" i="3"/>
  <c r="AT60" i="3"/>
  <c r="AS60" i="3"/>
  <c r="AR60" i="3"/>
  <c r="BR60" i="3" s="1"/>
  <c r="AQ60" i="3"/>
  <c r="AP60" i="3"/>
  <c r="AO60" i="3"/>
  <c r="BO60" i="3" s="1"/>
  <c r="AN60" i="3"/>
  <c r="BN60" i="3" s="1"/>
  <c r="AM60" i="3"/>
  <c r="AL60" i="3"/>
  <c r="BL60" i="3" s="1"/>
  <c r="AK60" i="3"/>
  <c r="BK60" i="3" s="1"/>
  <c r="AJ60" i="3"/>
  <c r="BJ60" i="3" s="1"/>
  <c r="AI60" i="3"/>
  <c r="BI60" i="3" s="1"/>
  <c r="AH60" i="3"/>
  <c r="BH60" i="3" s="1"/>
  <c r="AG60" i="3"/>
  <c r="BG60" i="3" s="1"/>
  <c r="AF60" i="3"/>
  <c r="BF60" i="3" s="1"/>
  <c r="AE60" i="3"/>
  <c r="BE60" i="3" s="1"/>
  <c r="AD60" i="3"/>
  <c r="BD60" i="3" s="1"/>
  <c r="AC60" i="3"/>
  <c r="BC60" i="3" s="1"/>
  <c r="AA60" i="3"/>
  <c r="Z60" i="3"/>
  <c r="Y60" i="3"/>
  <c r="X60" i="3"/>
  <c r="O25" i="3"/>
  <c r="CK60" i="3" s="1"/>
  <c r="BA59" i="3"/>
  <c r="CA59" i="3" s="1"/>
  <c r="AZ59" i="3"/>
  <c r="BZ59" i="3" s="1"/>
  <c r="AY59" i="3"/>
  <c r="BY59" i="3" s="1"/>
  <c r="AX59" i="3"/>
  <c r="AW59" i="3"/>
  <c r="AV59" i="3"/>
  <c r="BV59" i="3" s="1"/>
  <c r="AU59" i="3"/>
  <c r="BU59" i="3" s="1"/>
  <c r="AT59" i="3"/>
  <c r="AS59" i="3"/>
  <c r="AR59" i="3"/>
  <c r="AQ59" i="3"/>
  <c r="AP59" i="3"/>
  <c r="BP59" i="3" s="1"/>
  <c r="AO59" i="3"/>
  <c r="BO59" i="3" s="1"/>
  <c r="AN59" i="3"/>
  <c r="AM59" i="3"/>
  <c r="AL59" i="3"/>
  <c r="BL59" i="3" s="1"/>
  <c r="AK59" i="3"/>
  <c r="BK59" i="3" s="1"/>
  <c r="AJ59" i="3"/>
  <c r="BJ59" i="3" s="1"/>
  <c r="AI59" i="3"/>
  <c r="BI59" i="3" s="1"/>
  <c r="AH59" i="3"/>
  <c r="BH59" i="3" s="1"/>
  <c r="AG59" i="3"/>
  <c r="BG59" i="3" s="1"/>
  <c r="AF59" i="3"/>
  <c r="BF59" i="3" s="1"/>
  <c r="AE59" i="3"/>
  <c r="BE59" i="3" s="1"/>
  <c r="AD59" i="3"/>
  <c r="BD59" i="3" s="1"/>
  <c r="AC59" i="3"/>
  <c r="BC59" i="3" s="1"/>
  <c r="AA59" i="3"/>
  <c r="Z59" i="3"/>
  <c r="Y59" i="3"/>
  <c r="X59" i="3"/>
  <c r="O24" i="3"/>
  <c r="CL59" i="3" s="1"/>
  <c r="BA57" i="3"/>
  <c r="CA57" i="3" s="1"/>
  <c r="AZ57" i="3"/>
  <c r="BZ57" i="3" s="1"/>
  <c r="AY57" i="3"/>
  <c r="AX57" i="3"/>
  <c r="AW57" i="3"/>
  <c r="BW57" i="3" s="1"/>
  <c r="AV57" i="3"/>
  <c r="AU57" i="3"/>
  <c r="AT57" i="3"/>
  <c r="AS57" i="3"/>
  <c r="AR57" i="3"/>
  <c r="AQ57" i="3"/>
  <c r="AP57" i="3"/>
  <c r="AO57" i="3"/>
  <c r="BO57" i="3" s="1"/>
  <c r="AN57" i="3"/>
  <c r="BN57" i="3" s="1"/>
  <c r="AM57" i="3"/>
  <c r="BM57" i="3" s="1"/>
  <c r="AL57" i="3"/>
  <c r="AK57" i="3"/>
  <c r="AJ57" i="3"/>
  <c r="BJ57" i="3" s="1"/>
  <c r="AI57" i="3"/>
  <c r="BI57" i="3" s="1"/>
  <c r="AH57" i="3"/>
  <c r="BH57" i="3" s="1"/>
  <c r="AG57" i="3"/>
  <c r="BG57" i="3" s="1"/>
  <c r="AF57" i="3"/>
  <c r="BF57" i="3" s="1"/>
  <c r="AE57" i="3"/>
  <c r="BE57" i="3" s="1"/>
  <c r="AD57" i="3"/>
  <c r="BD57" i="3" s="1"/>
  <c r="AC57" i="3"/>
  <c r="BC57" i="3" s="1"/>
  <c r="AA57" i="3"/>
  <c r="Z57" i="3"/>
  <c r="Y57" i="3"/>
  <c r="X57" i="3"/>
  <c r="W57" i="3"/>
  <c r="O22" i="3"/>
  <c r="CK57" i="3" s="1"/>
  <c r="BA56" i="3"/>
  <c r="CA56" i="3" s="1"/>
  <c r="AZ56" i="3"/>
  <c r="AY56" i="3"/>
  <c r="AX56" i="3"/>
  <c r="BX56" i="3" s="1"/>
  <c r="AW56" i="3"/>
  <c r="BW56" i="3" s="1"/>
  <c r="AV56" i="3"/>
  <c r="AU56" i="3"/>
  <c r="AT56" i="3"/>
  <c r="AS56" i="3"/>
  <c r="BS56" i="3" s="1"/>
  <c r="AR56" i="3"/>
  <c r="AQ56" i="3"/>
  <c r="BQ56" i="3" s="1"/>
  <c r="AP56" i="3"/>
  <c r="AO56" i="3"/>
  <c r="AN56" i="3"/>
  <c r="BN56" i="3" s="1"/>
  <c r="AM56" i="3"/>
  <c r="BM56" i="3" s="1"/>
  <c r="AL56" i="3"/>
  <c r="BL56" i="3" s="1"/>
  <c r="AK56" i="3"/>
  <c r="AJ56" i="3"/>
  <c r="AI56" i="3"/>
  <c r="BI56" i="3" s="1"/>
  <c r="AH56" i="3"/>
  <c r="BH56" i="3" s="1"/>
  <c r="AG56" i="3"/>
  <c r="BG56" i="3" s="1"/>
  <c r="AF56" i="3"/>
  <c r="BF56" i="3" s="1"/>
  <c r="AE56" i="3"/>
  <c r="BE56" i="3" s="1"/>
  <c r="AD56" i="3"/>
  <c r="BD56" i="3" s="1"/>
  <c r="AC56" i="3"/>
  <c r="BC56" i="3" s="1"/>
  <c r="AA56" i="3"/>
  <c r="Z56" i="3"/>
  <c r="Y56" i="3"/>
  <c r="O21" i="3"/>
  <c r="CL56" i="3" s="1"/>
  <c r="BA55" i="3"/>
  <c r="CA55" i="3" s="1"/>
  <c r="AZ55" i="3"/>
  <c r="BZ55" i="3" s="1"/>
  <c r="AY55" i="3"/>
  <c r="AX55" i="3"/>
  <c r="BX55" i="3" s="1"/>
  <c r="AW55" i="3"/>
  <c r="BW55" i="3" s="1"/>
  <c r="AV55" i="3"/>
  <c r="AU55" i="3"/>
  <c r="AT55" i="3"/>
  <c r="AS55" i="3"/>
  <c r="BS55" i="3" s="1"/>
  <c r="AR55" i="3"/>
  <c r="BR55" i="3" s="1"/>
  <c r="AQ55" i="3"/>
  <c r="AP55" i="3"/>
  <c r="AO55" i="3"/>
  <c r="BO55" i="3" s="1"/>
  <c r="AN55" i="3"/>
  <c r="AM55" i="3"/>
  <c r="BM55" i="3" s="1"/>
  <c r="AL55" i="3"/>
  <c r="BL55" i="3" s="1"/>
  <c r="AK55" i="3"/>
  <c r="AJ55" i="3"/>
  <c r="AI55" i="3"/>
  <c r="AH55" i="3"/>
  <c r="BH55" i="3" s="1"/>
  <c r="AG55" i="3"/>
  <c r="BG55" i="3" s="1"/>
  <c r="AF55" i="3"/>
  <c r="BF55" i="3" s="1"/>
  <c r="AE55" i="3"/>
  <c r="BE55" i="3" s="1"/>
  <c r="AD55" i="3"/>
  <c r="BD55" i="3" s="1"/>
  <c r="AC55" i="3"/>
  <c r="BC55" i="3" s="1"/>
  <c r="AA55" i="3"/>
  <c r="Z55" i="3"/>
  <c r="Y55" i="3"/>
  <c r="O20" i="3"/>
  <c r="BA49" i="3"/>
  <c r="CA49" i="3" s="1"/>
  <c r="AZ49" i="3"/>
  <c r="BZ49" i="3" s="1"/>
  <c r="AY49" i="3"/>
  <c r="BY49" i="3" s="1"/>
  <c r="AX49" i="3"/>
  <c r="BX49" i="3" s="1"/>
  <c r="AW49" i="3"/>
  <c r="BW49" i="3" s="1"/>
  <c r="AV49" i="3"/>
  <c r="BV49" i="3" s="1"/>
  <c r="AU49" i="3"/>
  <c r="BU49" i="3" s="1"/>
  <c r="AT49" i="3"/>
  <c r="AS49" i="3"/>
  <c r="BS49" i="3" s="1"/>
  <c r="AR49" i="3"/>
  <c r="BR49" i="3" s="1"/>
  <c r="AQ49" i="3"/>
  <c r="BQ49" i="3" s="1"/>
  <c r="AP49" i="3"/>
  <c r="AO49" i="3"/>
  <c r="BO49" i="3" s="1"/>
  <c r="AN49" i="3"/>
  <c r="AM49" i="3"/>
  <c r="AL49" i="3"/>
  <c r="BL49" i="3" s="1"/>
  <c r="AK49" i="3"/>
  <c r="BK49" i="3" s="1"/>
  <c r="AJ49" i="3"/>
  <c r="BJ49" i="3" s="1"/>
  <c r="AI49" i="3"/>
  <c r="AH49" i="3"/>
  <c r="AG49" i="3"/>
  <c r="BG49" i="3" s="1"/>
  <c r="AF49" i="3"/>
  <c r="BF49" i="3" s="1"/>
  <c r="AE49" i="3"/>
  <c r="BE49" i="3" s="1"/>
  <c r="AD49" i="3"/>
  <c r="BD49" i="3" s="1"/>
  <c r="AC49" i="3"/>
  <c r="BC49" i="3" s="1"/>
  <c r="AA49" i="3"/>
  <c r="Z49" i="3"/>
  <c r="Y49" i="3"/>
  <c r="O14" i="3"/>
  <c r="BA48" i="3"/>
  <c r="CA48" i="3" s="1"/>
  <c r="AZ48" i="3"/>
  <c r="BZ48" i="3" s="1"/>
  <c r="AY48" i="3"/>
  <c r="BY48" i="3" s="1"/>
  <c r="AX48" i="3"/>
  <c r="BX48" i="3" s="1"/>
  <c r="AW48" i="3"/>
  <c r="BW48" i="3" s="1"/>
  <c r="AV48" i="3"/>
  <c r="BV48" i="3" s="1"/>
  <c r="AU48" i="3"/>
  <c r="AT48" i="3"/>
  <c r="AS48" i="3"/>
  <c r="AR48" i="3"/>
  <c r="AQ48" i="3"/>
  <c r="AP48" i="3"/>
  <c r="AO48" i="3"/>
  <c r="AN48" i="3"/>
  <c r="AM48" i="3"/>
  <c r="AL48" i="3"/>
  <c r="BL48" i="3" s="1"/>
  <c r="AK48" i="3"/>
  <c r="BK48" i="3" s="1"/>
  <c r="AJ48" i="3"/>
  <c r="BJ48" i="3" s="1"/>
  <c r="AI48" i="3"/>
  <c r="BI48" i="3" s="1"/>
  <c r="AH48" i="3"/>
  <c r="AG48" i="3"/>
  <c r="BG48" i="3" s="1"/>
  <c r="AF48" i="3"/>
  <c r="BF48" i="3" s="1"/>
  <c r="AE48" i="3"/>
  <c r="BE48" i="3" s="1"/>
  <c r="AD48" i="3"/>
  <c r="BD48" i="3" s="1"/>
  <c r="AC48" i="3"/>
  <c r="BC48" i="3" s="1"/>
  <c r="AA48" i="3"/>
  <c r="Z48" i="3"/>
  <c r="Y48" i="3"/>
  <c r="X48" i="3"/>
  <c r="O13" i="3"/>
  <c r="CK48" i="3" s="1"/>
  <c r="BA47" i="3"/>
  <c r="CA47" i="3" s="1"/>
  <c r="AZ47" i="3"/>
  <c r="BZ47" i="3" s="1"/>
  <c r="AY47" i="3"/>
  <c r="BY47" i="3" s="1"/>
  <c r="AX47" i="3"/>
  <c r="BX47" i="3" s="1"/>
  <c r="AW47" i="3"/>
  <c r="BW47" i="3" s="1"/>
  <c r="AV47" i="3"/>
  <c r="BV47" i="3" s="1"/>
  <c r="AU47" i="3"/>
  <c r="AT47" i="3"/>
  <c r="AS47" i="3"/>
  <c r="AR47" i="3"/>
  <c r="AQ47" i="3"/>
  <c r="AP47" i="3"/>
  <c r="AO47" i="3"/>
  <c r="AN47" i="3"/>
  <c r="AM47" i="3"/>
  <c r="AL47" i="3"/>
  <c r="AK47" i="3"/>
  <c r="BK47" i="3" s="1"/>
  <c r="AJ47" i="3"/>
  <c r="BJ47" i="3" s="1"/>
  <c r="AI47" i="3"/>
  <c r="BI47" i="3" s="1"/>
  <c r="AH47" i="3"/>
  <c r="AG47" i="3"/>
  <c r="AF47" i="3"/>
  <c r="AE47" i="3"/>
  <c r="BE47" i="3" s="1"/>
  <c r="AD47" i="3"/>
  <c r="BD47" i="3" s="1"/>
  <c r="AC47" i="3"/>
  <c r="BC47" i="3" s="1"/>
  <c r="AA47" i="3"/>
  <c r="Z47" i="3"/>
  <c r="Y47" i="3"/>
  <c r="X47" i="3"/>
  <c r="O12" i="3"/>
  <c r="CL47" i="3" s="1"/>
  <c r="CM46" i="3"/>
  <c r="CM47" i="3" s="1"/>
  <c r="CM48" i="3" s="1"/>
  <c r="CM49" i="3" s="1"/>
  <c r="BA46" i="3"/>
  <c r="CA46" i="3" s="1"/>
  <c r="AZ46" i="3"/>
  <c r="BZ46" i="3" s="1"/>
  <c r="AY46" i="3"/>
  <c r="BY46" i="3" s="1"/>
  <c r="AX46" i="3"/>
  <c r="BX46" i="3" s="1"/>
  <c r="AW46" i="3"/>
  <c r="BW46" i="3" s="1"/>
  <c r="AV46" i="3"/>
  <c r="BV46" i="3" s="1"/>
  <c r="AU46" i="3"/>
  <c r="BU46" i="3" s="1"/>
  <c r="AT46" i="3"/>
  <c r="BT46" i="3" s="1"/>
  <c r="AS46" i="3"/>
  <c r="BS46" i="3" s="1"/>
  <c r="AR46" i="3"/>
  <c r="AQ46" i="3"/>
  <c r="AP46" i="3"/>
  <c r="BP46" i="3" s="1"/>
  <c r="AO46" i="3"/>
  <c r="BO46" i="3" s="1"/>
  <c r="AN46" i="3"/>
  <c r="AM46" i="3"/>
  <c r="AL46" i="3"/>
  <c r="AK46" i="3"/>
  <c r="BK46" i="3" s="1"/>
  <c r="AJ46" i="3"/>
  <c r="BJ46" i="3" s="1"/>
  <c r="AI46" i="3"/>
  <c r="BI46" i="3" s="1"/>
  <c r="AH46" i="3"/>
  <c r="AG46" i="3"/>
  <c r="AF46" i="3"/>
  <c r="AE46" i="3"/>
  <c r="AD46" i="3"/>
  <c r="BD46" i="3" s="1"/>
  <c r="AC46" i="3"/>
  <c r="BC46" i="3" s="1"/>
  <c r="AA46" i="3"/>
  <c r="Z46" i="3"/>
  <c r="Y46" i="3"/>
  <c r="X46" i="3"/>
  <c r="W46" i="3"/>
  <c r="O11" i="3"/>
  <c r="O23" i="3"/>
  <c r="O28" i="3"/>
  <c r="O29" i="3"/>
  <c r="O10" i="3"/>
  <c r="AH64" i="3"/>
  <c r="X64" i="3"/>
  <c r="CM50" i="3" l="1"/>
  <c r="CM51" i="3" s="1"/>
  <c r="CM52" i="3" s="1"/>
  <c r="CM53" i="3" s="1"/>
  <c r="CM54" i="3" s="1"/>
  <c r="CM55" i="3" s="1"/>
  <c r="CM56" i="3" s="1"/>
  <c r="CM57" i="3" s="1"/>
  <c r="CM58" i="3" s="1"/>
  <c r="CK56" i="3"/>
  <c r="CK61" i="3"/>
  <c r="CK62" i="3"/>
  <c r="CL57" i="3"/>
  <c r="CL60" i="3"/>
  <c r="CL48" i="3"/>
  <c r="CK47" i="3"/>
  <c r="CK59" i="3"/>
  <c r="CK46" i="3"/>
  <c r="CL46" i="3"/>
  <c r="CK55" i="3"/>
  <c r="CL49" i="3"/>
  <c r="CK49" i="3"/>
  <c r="CL55" i="3"/>
  <c r="Q10" i="3"/>
  <c r="Y58" i="3"/>
  <c r="Z58" i="3"/>
  <c r="AA58" i="3"/>
  <c r="X65" i="3"/>
  <c r="Y65" i="3"/>
  <c r="Z65" i="3"/>
  <c r="AA65" i="3"/>
  <c r="CK67" i="3"/>
  <c r="Y63" i="3"/>
  <c r="Z63" i="3"/>
  <c r="AA63" i="3"/>
  <c r="CL63" i="3"/>
  <c r="Y64" i="3"/>
  <c r="Z64" i="3"/>
  <c r="AA64" i="3"/>
  <c r="CK64" i="3"/>
  <c r="Y66" i="3"/>
  <c r="Z66" i="3"/>
  <c r="AA66" i="3"/>
  <c r="CL66" i="3"/>
  <c r="X68" i="3"/>
  <c r="Y68" i="3"/>
  <c r="Z68" i="3"/>
  <c r="AA68" i="3"/>
  <c r="CL68" i="3"/>
  <c r="X69" i="3"/>
  <c r="Y69" i="3"/>
  <c r="Z69" i="3"/>
  <c r="AA69" i="3"/>
  <c r="CG69" i="3"/>
  <c r="CI69" i="3" s="1"/>
  <c r="B35" i="3"/>
  <c r="AC67" i="3"/>
  <c r="BC67" i="3" s="1"/>
  <c r="AD67" i="3"/>
  <c r="BD67" i="3" s="1"/>
  <c r="AE67" i="3"/>
  <c r="BE67" i="3" s="1"/>
  <c r="AF67" i="3"/>
  <c r="BF67" i="3" s="1"/>
  <c r="AG67" i="3"/>
  <c r="BG67" i="3" s="1"/>
  <c r="AH67" i="3"/>
  <c r="BH67" i="3" s="1"/>
  <c r="AI67" i="3"/>
  <c r="BI67" i="3" s="1"/>
  <c r="AJ67" i="3"/>
  <c r="BJ67" i="3" s="1"/>
  <c r="AK67" i="3"/>
  <c r="AL67" i="3"/>
  <c r="BL67" i="3" s="1"/>
  <c r="AM67" i="3"/>
  <c r="BM67" i="3" s="1"/>
  <c r="AN67" i="3"/>
  <c r="BN67" i="3" s="1"/>
  <c r="AO67" i="3"/>
  <c r="BO67" i="3" s="1"/>
  <c r="AP67" i="3"/>
  <c r="BP67" i="3" s="1"/>
  <c r="AQ67" i="3"/>
  <c r="BQ67" i="3" s="1"/>
  <c r="AR67" i="3"/>
  <c r="AS67" i="3"/>
  <c r="BS67" i="3" s="1"/>
  <c r="AT67" i="3"/>
  <c r="AU67" i="3"/>
  <c r="AV67" i="3"/>
  <c r="AW67" i="3"/>
  <c r="BW67" i="3" s="1"/>
  <c r="AX67" i="3"/>
  <c r="BX67" i="3" s="1"/>
  <c r="AY67" i="3"/>
  <c r="BY67" i="3" s="1"/>
  <c r="AZ67" i="3"/>
  <c r="BA67" i="3"/>
  <c r="AC65" i="3"/>
  <c r="BC65" i="3" s="1"/>
  <c r="AD65" i="3"/>
  <c r="BD65" i="3" s="1"/>
  <c r="AE65" i="3"/>
  <c r="BE65" i="3" s="1"/>
  <c r="AF65" i="3"/>
  <c r="BF65" i="3" s="1"/>
  <c r="AG65" i="3"/>
  <c r="BG65" i="3" s="1"/>
  <c r="AH65" i="3"/>
  <c r="AI65" i="3"/>
  <c r="AJ65" i="3"/>
  <c r="BJ65" i="3" s="1"/>
  <c r="AK65" i="3"/>
  <c r="BK65" i="3" s="1"/>
  <c r="AL65" i="3"/>
  <c r="BL65" i="3" s="1"/>
  <c r="AM65" i="3"/>
  <c r="AN65" i="3"/>
  <c r="BN65" i="3" s="1"/>
  <c r="AO65" i="3"/>
  <c r="BO65" i="3" s="1"/>
  <c r="AP65" i="3"/>
  <c r="AQ65" i="3"/>
  <c r="BQ65" i="3" s="1"/>
  <c r="AR65" i="3"/>
  <c r="BR65" i="3" s="1"/>
  <c r="AS65" i="3"/>
  <c r="AT65" i="3"/>
  <c r="AU65" i="3"/>
  <c r="BU65" i="3" s="1"/>
  <c r="AV65" i="3"/>
  <c r="BV65" i="3" s="1"/>
  <c r="AW65" i="3"/>
  <c r="BW65" i="3" s="1"/>
  <c r="AX65" i="3"/>
  <c r="AY65" i="3"/>
  <c r="AZ65" i="3"/>
  <c r="BZ65" i="3" s="1"/>
  <c r="BA65" i="3"/>
  <c r="CA65" i="3" s="1"/>
  <c r="AC45" i="3"/>
  <c r="BC45" i="3" s="1"/>
  <c r="AD45" i="3"/>
  <c r="AC58" i="3"/>
  <c r="BC58" i="3" s="1"/>
  <c r="AD58" i="3"/>
  <c r="BD58" i="3" s="1"/>
  <c r="AE58" i="3"/>
  <c r="BE58" i="3" s="1"/>
  <c r="AF58" i="3"/>
  <c r="AC64" i="3"/>
  <c r="BC64" i="3" s="1"/>
  <c r="AD64" i="3"/>
  <c r="BD64" i="3" s="1"/>
  <c r="AE64" i="3"/>
  <c r="BE64" i="3" s="1"/>
  <c r="AF64" i="3"/>
  <c r="BF64" i="3" s="1"/>
  <c r="AG64" i="3"/>
  <c r="BG64" i="3" s="1"/>
  <c r="AC66" i="3"/>
  <c r="BC66" i="3" s="1"/>
  <c r="AD66" i="3"/>
  <c r="BD66" i="3" s="1"/>
  <c r="AE66" i="3"/>
  <c r="BE66" i="3" s="1"/>
  <c r="AF66" i="3"/>
  <c r="BF66" i="3" s="1"/>
  <c r="AG66" i="3"/>
  <c r="BG66" i="3" s="1"/>
  <c r="AH66" i="3"/>
  <c r="BH66" i="3" s="1"/>
  <c r="AI66" i="3"/>
  <c r="BI66" i="3" s="1"/>
  <c r="AJ66" i="3"/>
  <c r="AC68" i="3"/>
  <c r="BC68" i="3" s="1"/>
  <c r="AD68" i="3"/>
  <c r="BD68" i="3" s="1"/>
  <c r="AE68" i="3"/>
  <c r="BE68" i="3" s="1"/>
  <c r="AF68" i="3"/>
  <c r="BF68" i="3" s="1"/>
  <c r="AG68" i="3"/>
  <c r="BG68" i="3" s="1"/>
  <c r="AH68" i="3"/>
  <c r="BH68" i="3" s="1"/>
  <c r="AI68" i="3"/>
  <c r="BI68" i="3" s="1"/>
  <c r="AJ68" i="3"/>
  <c r="BJ68" i="3" s="1"/>
  <c r="AK68" i="3"/>
  <c r="AL68" i="3"/>
  <c r="BL68" i="3" s="1"/>
  <c r="AM68" i="3"/>
  <c r="BM68" i="3" s="1"/>
  <c r="AN68" i="3"/>
  <c r="BN68" i="3" s="1"/>
  <c r="AO68" i="3"/>
  <c r="BO68" i="3" s="1"/>
  <c r="AP68" i="3"/>
  <c r="BP68" i="3" s="1"/>
  <c r="AQ68" i="3"/>
  <c r="BQ68" i="3" s="1"/>
  <c r="AR68" i="3"/>
  <c r="AS68" i="3"/>
  <c r="BS68" i="3" s="1"/>
  <c r="AT68" i="3"/>
  <c r="BT68" i="3" s="1"/>
  <c r="AU68" i="3"/>
  <c r="BU68" i="3" s="1"/>
  <c r="AV68" i="3"/>
  <c r="AW68" i="3"/>
  <c r="BW68" i="3" s="1"/>
  <c r="AX68" i="3"/>
  <c r="BX68" i="3" s="1"/>
  <c r="AY68" i="3"/>
  <c r="BY68" i="3" s="1"/>
  <c r="AZ68" i="3"/>
  <c r="BZ68" i="3" s="1"/>
  <c r="BA68" i="3"/>
  <c r="AK66" i="3"/>
  <c r="BK66" i="3" s="1"/>
  <c r="AL66" i="3"/>
  <c r="BL66" i="3" s="1"/>
  <c r="AM66" i="3"/>
  <c r="BM66" i="3" s="1"/>
  <c r="AN66" i="3"/>
  <c r="BN66" i="3" s="1"/>
  <c r="AO66" i="3"/>
  <c r="BO66" i="3" s="1"/>
  <c r="AP66" i="3"/>
  <c r="BP66" i="3" s="1"/>
  <c r="AQ66" i="3"/>
  <c r="AR66" i="3"/>
  <c r="BR66" i="3" s="1"/>
  <c r="AS66" i="3"/>
  <c r="BS66" i="3" s="1"/>
  <c r="AT66" i="3"/>
  <c r="AU66" i="3"/>
  <c r="BU66" i="3" s="1"/>
  <c r="AV66" i="3"/>
  <c r="BV66" i="3" s="1"/>
  <c r="AW66" i="3"/>
  <c r="BW66" i="3" s="1"/>
  <c r="AX66" i="3"/>
  <c r="BX66" i="3" s="1"/>
  <c r="AY66" i="3"/>
  <c r="AZ66" i="3"/>
  <c r="BZ66" i="3" s="1"/>
  <c r="BA66" i="3"/>
  <c r="CA66" i="3" s="1"/>
  <c r="AI64" i="3"/>
  <c r="BI64" i="3" s="1"/>
  <c r="AJ64" i="3"/>
  <c r="BJ64" i="3" s="1"/>
  <c r="AK64" i="3"/>
  <c r="BK64" i="3" s="1"/>
  <c r="AL64" i="3"/>
  <c r="BL64" i="3" s="1"/>
  <c r="AM64" i="3"/>
  <c r="BM64" i="3" s="1"/>
  <c r="AN64" i="3"/>
  <c r="BN64" i="3" s="1"/>
  <c r="AO64" i="3"/>
  <c r="AP64" i="3"/>
  <c r="BP64" i="3" s="1"/>
  <c r="AQ64" i="3"/>
  <c r="BQ64" i="3" s="1"/>
  <c r="AR64" i="3"/>
  <c r="AS64" i="3"/>
  <c r="AT64" i="3"/>
  <c r="BT64" i="3" s="1"/>
  <c r="AU64" i="3"/>
  <c r="BU64" i="3" s="1"/>
  <c r="AV64" i="3"/>
  <c r="BV64" i="3" s="1"/>
  <c r="AW64" i="3"/>
  <c r="AX64" i="3"/>
  <c r="AY64" i="3"/>
  <c r="BY64" i="3" s="1"/>
  <c r="AZ64" i="3"/>
  <c r="BZ64" i="3" s="1"/>
  <c r="BA64" i="3"/>
  <c r="CA64" i="3" s="1"/>
  <c r="AG58" i="3"/>
  <c r="AH58" i="3"/>
  <c r="AI58" i="3"/>
  <c r="BI58" i="3" s="1"/>
  <c r="AJ58" i="3"/>
  <c r="BJ58" i="3" s="1"/>
  <c r="AK58" i="3"/>
  <c r="AL58" i="3"/>
  <c r="BL58" i="3" s="1"/>
  <c r="AM58" i="3"/>
  <c r="AN58" i="3"/>
  <c r="AO58" i="3"/>
  <c r="BO58" i="3" s="1"/>
  <c r="AP58" i="3"/>
  <c r="BP58" i="3" s="1"/>
  <c r="AQ58" i="3"/>
  <c r="AR58" i="3"/>
  <c r="AS58" i="3"/>
  <c r="BS58" i="3" s="1"/>
  <c r="AT58" i="3"/>
  <c r="AU58" i="3"/>
  <c r="BU58" i="3" s="1"/>
  <c r="AV58" i="3"/>
  <c r="AW58" i="3"/>
  <c r="AX58" i="3"/>
  <c r="BX58" i="3" s="1"/>
  <c r="AY58" i="3"/>
  <c r="AZ58" i="3"/>
  <c r="BZ58" i="3" s="1"/>
  <c r="BA58" i="3"/>
  <c r="CA58" i="3" s="1"/>
  <c r="AE45" i="3"/>
  <c r="AC63" i="3"/>
  <c r="BC63" i="3" s="1"/>
  <c r="AD63" i="3"/>
  <c r="BD63" i="3" s="1"/>
  <c r="AE63" i="3"/>
  <c r="BE63" i="3" s="1"/>
  <c r="AF63" i="3"/>
  <c r="BF63" i="3" s="1"/>
  <c r="AG63" i="3"/>
  <c r="AH63" i="3"/>
  <c r="AI63" i="3"/>
  <c r="BI63" i="3" s="1"/>
  <c r="AJ63" i="3"/>
  <c r="BJ63" i="3" s="1"/>
  <c r="AK63" i="3"/>
  <c r="BK63" i="3" s="1"/>
  <c r="AL63" i="3"/>
  <c r="BL63" i="3" s="1"/>
  <c r="AM63" i="3"/>
  <c r="BM63" i="3" s="1"/>
  <c r="AN63" i="3"/>
  <c r="AO63" i="3"/>
  <c r="AP63" i="3"/>
  <c r="BP63" i="3" s="1"/>
  <c r="AQ63" i="3"/>
  <c r="AR63" i="3"/>
  <c r="AS63" i="3"/>
  <c r="BS63" i="3" s="1"/>
  <c r="AT63" i="3"/>
  <c r="AU63" i="3"/>
  <c r="BU63" i="3" s="1"/>
  <c r="AV63" i="3"/>
  <c r="AW63" i="3"/>
  <c r="AX63" i="3"/>
  <c r="BX63" i="3" s="1"/>
  <c r="AY63" i="3"/>
  <c r="AZ63" i="3"/>
  <c r="BZ63" i="3" s="1"/>
  <c r="BA63" i="3"/>
  <c r="AF45" i="3"/>
  <c r="BF45" i="3" s="1"/>
  <c r="AG45" i="3"/>
  <c r="AH45" i="3"/>
  <c r="AI45" i="3"/>
  <c r="BI45" i="3" s="1"/>
  <c r="AJ45" i="3"/>
  <c r="BJ45" i="3" s="1"/>
  <c r="AK45" i="3"/>
  <c r="AL45" i="3"/>
  <c r="AM45" i="3"/>
  <c r="BM45" i="3" s="1"/>
  <c r="AN45" i="3"/>
  <c r="BN45" i="3" s="1"/>
  <c r="AO45" i="3"/>
  <c r="BO45" i="3" s="1"/>
  <c r="AP45" i="3"/>
  <c r="AQ45" i="3"/>
  <c r="BQ45" i="3" s="1"/>
  <c r="AR45" i="3"/>
  <c r="BR45" i="3" s="1"/>
  <c r="AS45" i="3"/>
  <c r="BS45" i="3" s="1"/>
  <c r="AT45" i="3"/>
  <c r="BT45" i="3" s="1"/>
  <c r="AU45" i="3"/>
  <c r="BU45" i="3" s="1"/>
  <c r="AV45" i="3"/>
  <c r="BV45" i="3" s="1"/>
  <c r="AW45" i="3"/>
  <c r="BW45" i="3" s="1"/>
  <c r="AX45" i="3"/>
  <c r="BX45" i="3" s="1"/>
  <c r="AY45" i="3"/>
  <c r="BY45" i="3" s="1"/>
  <c r="AZ45" i="3"/>
  <c r="BZ45" i="3" s="1"/>
  <c r="BA45" i="3"/>
  <c r="CA45" i="3" s="1"/>
  <c r="AD69" i="3"/>
  <c r="BD69" i="3" s="1"/>
  <c r="AE69" i="3"/>
  <c r="BE69" i="3" s="1"/>
  <c r="AF69" i="3"/>
  <c r="BF69" i="3" s="1"/>
  <c r="AG69" i="3"/>
  <c r="BG69" i="3" s="1"/>
  <c r="AH69" i="3"/>
  <c r="BH69" i="3" s="1"/>
  <c r="AI69" i="3"/>
  <c r="BI69" i="3" s="1"/>
  <c r="AJ69" i="3"/>
  <c r="BJ69" i="3" s="1"/>
  <c r="AK69" i="3"/>
  <c r="BK69" i="3" s="1"/>
  <c r="BL69" i="3"/>
  <c r="AM69" i="3"/>
  <c r="BM69" i="3" s="1"/>
  <c r="AN69" i="3"/>
  <c r="BN69" i="3" s="1"/>
  <c r="AO69" i="3"/>
  <c r="BO69" i="3" s="1"/>
  <c r="AP69" i="3"/>
  <c r="BP69" i="3" s="1"/>
  <c r="AQ69" i="3"/>
  <c r="BQ69" i="3" s="1"/>
  <c r="AR69" i="3"/>
  <c r="BR69" i="3" s="1"/>
  <c r="AS69" i="3"/>
  <c r="BS69" i="3" s="1"/>
  <c r="AT69" i="3"/>
  <c r="BT69" i="3" s="1"/>
  <c r="AU69" i="3"/>
  <c r="BU69" i="3" s="1"/>
  <c r="AV69" i="3"/>
  <c r="BV69" i="3" s="1"/>
  <c r="AW69" i="3"/>
  <c r="BW69" i="3" s="1"/>
  <c r="AX69" i="3"/>
  <c r="BX69" i="3" s="1"/>
  <c r="AY69" i="3"/>
  <c r="BY69" i="3" s="1"/>
  <c r="AZ69" i="3"/>
  <c r="BZ69" i="3" s="1"/>
  <c r="BA69" i="3"/>
  <c r="CA69" i="3" s="1"/>
  <c r="AC69" i="3"/>
  <c r="BC69" i="3" s="1"/>
  <c r="V45" i="3"/>
  <c r="W45" i="3"/>
  <c r="X45" i="3"/>
  <c r="Y45" i="3"/>
  <c r="Z45" i="3"/>
  <c r="AA45" i="3"/>
  <c r="CJ45" i="3"/>
  <c r="CM59" i="3" l="1"/>
  <c r="CM60" i="3" s="1"/>
  <c r="CM61" i="3" s="1"/>
  <c r="CM62" i="3" s="1"/>
  <c r="CM63" i="3" s="1"/>
  <c r="CM64" i="3" s="1"/>
  <c r="CM65" i="3" s="1"/>
  <c r="CM66" i="3" s="1"/>
  <c r="CM67" i="3" s="1"/>
  <c r="CM68" i="3" s="1"/>
  <c r="CM69" i="3" s="1"/>
  <c r="BP45" i="3"/>
  <c r="V46" i="3"/>
  <c r="V47" i="3"/>
  <c r="CD45" i="3"/>
  <c r="CF45" i="3" s="1"/>
  <c r="CK66" i="3"/>
  <c r="CK63" i="3"/>
  <c r="CC45" i="3"/>
  <c r="CG45" i="3"/>
  <c r="CI45" i="3" s="1"/>
  <c r="CC69" i="3"/>
  <c r="CL64" i="3"/>
  <c r="CK68" i="3"/>
  <c r="CJ69" i="3"/>
  <c r="CD69" i="3"/>
  <c r="CL67" i="3"/>
  <c r="CH69" i="3"/>
  <c r="P11" i="3" l="1"/>
  <c r="Q11" i="3" s="1"/>
  <c r="BR46" i="3"/>
  <c r="CE45" i="3"/>
  <c r="CH45" i="3"/>
  <c r="CF69" i="3"/>
  <c r="CE69" i="3"/>
  <c r="W47" i="3" l="1"/>
  <c r="P12" i="3" s="1"/>
  <c r="Q12" i="3" s="1"/>
  <c r="AA50" i="3"/>
  <c r="W48" i="3"/>
  <c r="W54" i="3"/>
  <c r="CC46" i="3"/>
  <c r="CC47" i="3"/>
  <c r="V49" i="3"/>
  <c r="BR56" i="3" l="1"/>
  <c r="BR57" i="3"/>
  <c r="BR68" i="3"/>
  <c r="BR67" i="3"/>
  <c r="BK67" i="3"/>
  <c r="BK68" i="3"/>
  <c r="BI65" i="3" l="1"/>
  <c r="BT49" i="3" l="1"/>
  <c r="BT48" i="3"/>
  <c r="BT47" i="3"/>
  <c r="BU48" i="3"/>
  <c r="BU47" i="3"/>
  <c r="BJ66" i="3"/>
  <c r="BQ66" i="3"/>
  <c r="BP49" i="3"/>
  <c r="BP65" i="3"/>
  <c r="BG63" i="3" l="1"/>
  <c r="BR48" i="3" l="1"/>
  <c r="BR47" i="3"/>
  <c r="BV57" i="3"/>
  <c r="BV56" i="3"/>
  <c r="BN47" i="3"/>
  <c r="BN63" i="3"/>
  <c r="BN58" i="3"/>
  <c r="BS47" i="3" l="1"/>
  <c r="BS48" i="3"/>
  <c r="BO48" i="3"/>
  <c r="BO64" i="3"/>
  <c r="BO63" i="3"/>
  <c r="BH64" i="3"/>
  <c r="BH63" i="3"/>
  <c r="BJ55" i="3" l="1"/>
  <c r="BI49" i="3"/>
  <c r="X63" i="3" l="1"/>
  <c r="BQ47" i="3" l="1"/>
  <c r="BQ48" i="3"/>
  <c r="BP47" i="3"/>
  <c r="BP48" i="3"/>
  <c r="BL45" i="3"/>
  <c r="BM46" i="3"/>
  <c r="BF58" i="3"/>
  <c r="BK45" i="3" l="1"/>
  <c r="BK58" i="3" l="1"/>
  <c r="V50" i="3" l="1"/>
  <c r="X49" i="3"/>
  <c r="BQ46" i="3" l="1"/>
  <c r="BM60" i="3"/>
  <c r="BT67" i="3" l="1"/>
  <c r="BV68" i="3" l="1"/>
  <c r="BV67" i="3"/>
  <c r="BU67" i="3" l="1"/>
  <c r="BZ61" i="3" l="1"/>
  <c r="BZ67" i="3"/>
  <c r="BY62" i="3" l="1"/>
  <c r="BY66" i="3"/>
  <c r="BT65" i="3"/>
  <c r="BT63" i="3"/>
  <c r="BT66" i="3"/>
  <c r="S31" i="3" s="1"/>
  <c r="BT62" i="3"/>
  <c r="R31" i="3" l="1"/>
  <c r="BY63" i="3"/>
  <c r="BY65" i="3"/>
  <c r="BX60" i="3" l="1"/>
  <c r="BX61" i="3"/>
  <c r="BX57" i="3"/>
  <c r="BX59" i="3"/>
  <c r="BX62" i="3"/>
  <c r="BX64" i="3"/>
  <c r="BX65" i="3"/>
  <c r="BS62" i="3"/>
  <c r="BS64" i="3"/>
  <c r="BS65" i="3"/>
  <c r="BW63" i="3" l="1"/>
  <c r="BR64" i="3"/>
  <c r="BR63" i="3"/>
  <c r="BQ63" i="3" l="1"/>
  <c r="BQ60" i="3"/>
  <c r="BP62" i="3" l="1"/>
  <c r="BP60" i="3"/>
  <c r="BP61" i="3"/>
  <c r="BU61" i="3" l="1"/>
  <c r="BU60" i="3"/>
  <c r="BO61" i="3" l="1"/>
  <c r="BM59" i="3"/>
  <c r="BN59" i="3" l="1"/>
  <c r="BJ56" i="3" l="1"/>
  <c r="BN55" i="3"/>
  <c r="BP50" i="3"/>
  <c r="BK56" i="3"/>
  <c r="BK55" i="3"/>
  <c r="BP51" i="3"/>
  <c r="BM47" i="3"/>
  <c r="BO51" i="3"/>
  <c r="BK57" i="3"/>
  <c r="BQ52" i="3"/>
  <c r="BQ57" i="3"/>
  <c r="BL57" i="3"/>
  <c r="BI55" i="3"/>
  <c r="BM65" i="3" l="1"/>
  <c r="BM58" i="3"/>
  <c r="W49" i="3" l="1"/>
  <c r="P14" i="3" s="1"/>
  <c r="V48" i="3"/>
  <c r="P13" i="3" s="1"/>
  <c r="Q13" i="3" s="1"/>
  <c r="W50" i="3" l="1"/>
  <c r="CC49" i="3"/>
  <c r="Q14" i="3"/>
  <c r="CC48" i="3"/>
  <c r="W56" i="3" l="1"/>
  <c r="X50" i="3"/>
  <c r="BV60" i="3" l="1"/>
  <c r="BW64" i="3"/>
  <c r="S29" i="3" s="1"/>
  <c r="X56" i="3" l="1"/>
  <c r="X55" i="3"/>
  <c r="R29" i="3"/>
  <c r="BV63" i="3" s="1"/>
  <c r="BV61" i="3" l="1"/>
  <c r="BV62" i="3"/>
  <c r="BV55" i="3"/>
  <c r="BV58" i="3"/>
  <c r="BG53" i="3" l="1"/>
  <c r="BF53" i="3"/>
  <c r="CA62" i="3" l="1"/>
  <c r="CA63" i="3"/>
  <c r="S28" i="3" s="1"/>
  <c r="BH58" i="3"/>
  <c r="BG58" i="3"/>
  <c r="BH65" i="3"/>
  <c r="S30" i="3" s="1"/>
  <c r="R30" i="3" l="1"/>
  <c r="CK65" i="3"/>
  <c r="CL65" i="3"/>
  <c r="CC58" i="3"/>
  <c r="R28" i="3"/>
  <c r="BU62" i="3" s="1"/>
  <c r="V65" i="3" l="1"/>
  <c r="BU56" i="3"/>
  <c r="BU57" i="3"/>
  <c r="BU55" i="3"/>
  <c r="BW58" i="3"/>
  <c r="BW59" i="3"/>
  <c r="BN46" i="3" l="1"/>
  <c r="BS54" i="3" l="1"/>
  <c r="BQ51" i="3"/>
  <c r="BQ59" i="3"/>
  <c r="W65" i="3" l="1"/>
  <c r="P30" i="3" s="1"/>
  <c r="Q30" i="3" s="1"/>
  <c r="T30" i="3" s="1"/>
  <c r="CC65" i="3" l="1"/>
  <c r="CJ65" i="3" l="1"/>
  <c r="CG65" i="3"/>
  <c r="CD65" i="3"/>
  <c r="CI65" i="3" l="1"/>
  <c r="CH65" i="3"/>
  <c r="CE65" i="3"/>
  <c r="CF65" i="3"/>
  <c r="BT59" i="3" l="1"/>
  <c r="BM48" i="3"/>
  <c r="BM49" i="3"/>
  <c r="BM50" i="3"/>
  <c r="CG58" i="3"/>
  <c r="CJ58" i="3"/>
  <c r="CD58" i="3"/>
  <c r="CI58" i="3" l="1"/>
  <c r="CH58" i="3"/>
  <c r="BN49" i="3"/>
  <c r="BN50" i="3"/>
  <c r="BN48" i="3"/>
  <c r="CF58" i="3"/>
  <c r="CE58" i="3"/>
  <c r="BR53" i="3" l="1"/>
  <c r="BF47" i="3"/>
  <c r="BL47" i="3" l="1"/>
  <c r="BE46" i="3" l="1"/>
  <c r="BR54" i="3" l="1"/>
  <c r="BQ54" i="3" l="1"/>
  <c r="BP52" i="3" l="1"/>
  <c r="BO47" i="3" l="1"/>
  <c r="CK53" i="3" l="1"/>
  <c r="CL53" i="3"/>
  <c r="BL46" i="3" l="1"/>
  <c r="BH45" i="3" l="1"/>
  <c r="BH51" i="3"/>
  <c r="Z50" i="3"/>
  <c r="BH50" i="3"/>
  <c r="Y50" i="3"/>
  <c r="P15" i="3" s="1"/>
  <c r="CC50" i="3" s="1"/>
  <c r="Q15" i="3" l="1"/>
  <c r="V51" i="3" l="1"/>
  <c r="P16" i="3" s="1"/>
  <c r="V53" i="3"/>
  <c r="Q16" i="3" l="1"/>
  <c r="CC51" i="3"/>
  <c r="W53" i="3" l="1"/>
  <c r="V52" i="3"/>
  <c r="P17" i="3" s="1"/>
  <c r="Q17" i="3" l="1"/>
  <c r="CC52" i="3"/>
  <c r="V54" i="3" l="1"/>
  <c r="P19" i="3" s="1"/>
  <c r="X53" i="3"/>
  <c r="P18" i="3" s="1"/>
  <c r="Q18" i="3" l="1"/>
  <c r="V55" i="3" s="1"/>
  <c r="CC53" i="3"/>
  <c r="Q19" i="3"/>
  <c r="CC54" i="3"/>
  <c r="V56" i="3" l="1"/>
  <c r="P21" i="3" s="1"/>
  <c r="W55" i="3"/>
  <c r="P20" i="3" s="1"/>
  <c r="Q20" i="3" l="1"/>
  <c r="CC55" i="3"/>
  <c r="Q21" i="3"/>
  <c r="CC56" i="3"/>
  <c r="W62" i="3" l="1"/>
  <c r="V68" i="3"/>
  <c r="W67" i="3"/>
  <c r="W58" i="3"/>
  <c r="V63" i="3"/>
  <c r="V57" i="3"/>
  <c r="P22" i="3" s="1"/>
  <c r="V58" i="3"/>
  <c r="V59" i="3"/>
  <c r="V67" i="3"/>
  <c r="V62" i="3"/>
  <c r="CC57" i="3" l="1"/>
  <c r="Q22" i="3"/>
  <c r="V66" i="3" l="1"/>
  <c r="X62" i="3"/>
  <c r="X58" i="3"/>
  <c r="P23" i="3" s="1"/>
  <c r="Q23" i="3" s="1"/>
  <c r="V61" i="3"/>
  <c r="X67" i="3"/>
  <c r="Y62" i="3" l="1"/>
  <c r="W59" i="3"/>
  <c r="P24" i="3" s="1"/>
  <c r="Y67" i="3"/>
  <c r="V60" i="3"/>
  <c r="CC59" i="3" l="1"/>
  <c r="Q24" i="3"/>
  <c r="W60" i="3" l="1"/>
  <c r="P25" i="3" s="1"/>
  <c r="W61" i="3"/>
  <c r="W66" i="3"/>
  <c r="Q25" i="3" l="1"/>
  <c r="CC60" i="3"/>
  <c r="X61" i="3" l="1"/>
  <c r="P26" i="3" s="1"/>
  <c r="Z67" i="3"/>
  <c r="Z62" i="3"/>
  <c r="X66" i="3"/>
  <c r="P31" i="3" s="1"/>
  <c r="Q31" i="3" l="1"/>
  <c r="T31" i="3" s="1"/>
  <c r="CC66" i="3"/>
  <c r="Q26" i="3"/>
  <c r="CC61" i="3"/>
  <c r="AA62" i="3" l="1"/>
  <c r="P27" i="3" s="1"/>
  <c r="AA67" i="3"/>
  <c r="P32" i="3" s="1"/>
  <c r="CD66" i="3"/>
  <c r="CJ66" i="3"/>
  <c r="CG66" i="3"/>
  <c r="CC67" i="3" l="1"/>
  <c r="Q32" i="3"/>
  <c r="V69" i="3" s="1"/>
  <c r="CI66" i="3"/>
  <c r="CH66" i="3"/>
  <c r="CF66" i="3"/>
  <c r="CE66" i="3"/>
  <c r="Q27" i="3"/>
  <c r="CC62" i="3"/>
  <c r="W63" i="3" l="1"/>
  <c r="P28" i="3" s="1"/>
  <c r="W68" i="3"/>
  <c r="P33" i="3" s="1"/>
  <c r="V64" i="3"/>
  <c r="CC68" i="3" l="1"/>
  <c r="Q33" i="3"/>
  <c r="W69" i="3" s="1"/>
  <c r="P34" i="3" s="1"/>
  <c r="Q34" i="3" s="1"/>
  <c r="S34" i="3" s="1"/>
  <c r="CC63" i="3"/>
  <c r="Q28" i="3"/>
  <c r="T28" i="3" l="1"/>
  <c r="W64" i="3"/>
  <c r="P29" i="3" s="1"/>
  <c r="R34" i="3"/>
  <c r="T34" i="3"/>
  <c r="N5" i="3"/>
  <c r="L5" i="3" s="1"/>
  <c r="CL69" i="3"/>
  <c r="CK69" i="3"/>
  <c r="CA67" i="3" l="1"/>
  <c r="S32" i="3" s="1"/>
  <c r="CA68" i="3"/>
  <c r="S33" i="3" s="1"/>
  <c r="CC64" i="3"/>
  <c r="Q29" i="3"/>
  <c r="T29" i="3" s="1"/>
  <c r="CG63" i="3"/>
  <c r="CJ63" i="3"/>
  <c r="CD63" i="3"/>
  <c r="CE63" i="3" l="1"/>
  <c r="CF63" i="3"/>
  <c r="CH63" i="3"/>
  <c r="CI63" i="3"/>
  <c r="R33" i="3"/>
  <c r="T33" i="3"/>
  <c r="CJ64" i="3"/>
  <c r="CG64" i="3"/>
  <c r="CD64" i="3"/>
  <c r="R32" i="3"/>
  <c r="T32" i="3"/>
  <c r="CJ68" i="3" l="1"/>
  <c r="CG68" i="3"/>
  <c r="CD68" i="3"/>
  <c r="CI64" i="3"/>
  <c r="CH64" i="3"/>
  <c r="BZ62" i="3"/>
  <c r="S27" i="3" s="1"/>
  <c r="BZ56" i="3"/>
  <c r="CJ67" i="3"/>
  <c r="CG67" i="3"/>
  <c r="CD67" i="3"/>
  <c r="BY60" i="3"/>
  <c r="BY55" i="3"/>
  <c r="BY56" i="3"/>
  <c r="BY61" i="3"/>
  <c r="BY58" i="3"/>
  <c r="BY57" i="3"/>
  <c r="CE64" i="3"/>
  <c r="CF64" i="3"/>
  <c r="R27" i="3" l="1"/>
  <c r="T27" i="3"/>
  <c r="CF68" i="3"/>
  <c r="CE68" i="3"/>
  <c r="CE67" i="3"/>
  <c r="CF67" i="3"/>
  <c r="CI68" i="3"/>
  <c r="CH68" i="3"/>
  <c r="CI67" i="3"/>
  <c r="CH67" i="3"/>
  <c r="CG62" i="3" l="1"/>
  <c r="CJ62" i="3"/>
  <c r="CD62" i="3"/>
  <c r="BT61" i="3"/>
  <c r="S26" i="3" s="1"/>
  <c r="BT56" i="3"/>
  <c r="BT60" i="3"/>
  <c r="BT57" i="3"/>
  <c r="BT55" i="3"/>
  <c r="BT58" i="3"/>
  <c r="T26" i="3" l="1"/>
  <c r="R26" i="3"/>
  <c r="CE62" i="3"/>
  <c r="CF62" i="3"/>
  <c r="CH62" i="3"/>
  <c r="CI62" i="3"/>
  <c r="BS60" i="3" l="1"/>
  <c r="S25" i="3" s="1"/>
  <c r="BS59" i="3"/>
  <c r="BS57" i="3"/>
  <c r="CD61" i="3"/>
  <c r="CG61" i="3"/>
  <c r="CJ61" i="3"/>
  <c r="CH61" i="3" l="1"/>
  <c r="CI61" i="3"/>
  <c r="CF61" i="3"/>
  <c r="CE61" i="3"/>
  <c r="T25" i="3"/>
  <c r="R25" i="3"/>
  <c r="BR58" i="3" l="1"/>
  <c r="BR59" i="3"/>
  <c r="S24" i="3" s="1"/>
  <c r="CG60" i="3"/>
  <c r="CJ60" i="3"/>
  <c r="CD60" i="3"/>
  <c r="CE60" i="3" l="1"/>
  <c r="CF60" i="3"/>
  <c r="CI60" i="3"/>
  <c r="CH60" i="3"/>
  <c r="T24" i="3"/>
  <c r="R24" i="3"/>
  <c r="BQ55" i="3" l="1"/>
  <c r="BQ58" i="3"/>
  <c r="CJ59" i="3"/>
  <c r="CD59" i="3"/>
  <c r="CG59" i="3"/>
  <c r="CE59" i="3" l="1"/>
  <c r="CF59" i="3"/>
  <c r="R23" i="3"/>
  <c r="T23" i="3"/>
  <c r="CL58" i="3"/>
  <c r="CK58" i="3"/>
  <c r="CI59" i="3"/>
  <c r="CH59" i="3"/>
  <c r="BP57" i="3" l="1"/>
  <c r="S22" i="3" s="1"/>
  <c r="BP56" i="3"/>
  <c r="BP55" i="3"/>
  <c r="S20" i="3" s="1"/>
  <c r="T20" i="3" l="1"/>
  <c r="R20" i="3"/>
  <c r="T22" i="3"/>
  <c r="R22" i="3"/>
  <c r="BO56" i="3" s="1"/>
  <c r="S21" i="3" s="1"/>
  <c r="R21" i="3" l="1"/>
  <c r="BN54" i="3" s="1"/>
  <c r="T21" i="3"/>
  <c r="CD57" i="3"/>
  <c r="CJ57" i="3"/>
  <c r="CG57" i="3"/>
  <c r="BM53" i="3"/>
  <c r="S18" i="3" s="1"/>
  <c r="R18" i="3" s="1"/>
  <c r="BM54" i="3"/>
  <c r="S19" i="3" s="1"/>
  <c r="R19" i="3" s="1"/>
  <c r="CJ55" i="3"/>
  <c r="CG55" i="3"/>
  <c r="CD55" i="3"/>
  <c r="BL52" i="3" l="1"/>
  <c r="T19" i="3"/>
  <c r="CF57" i="3"/>
  <c r="CE57" i="3"/>
  <c r="T18" i="3"/>
  <c r="CI57" i="3"/>
  <c r="CH57" i="3"/>
  <c r="CE55" i="3"/>
  <c r="CF55" i="3"/>
  <c r="CG56" i="3"/>
  <c r="CD56" i="3"/>
  <c r="CJ56" i="3"/>
  <c r="CI55" i="3"/>
  <c r="CH55" i="3"/>
  <c r="CH56" i="3" l="1"/>
  <c r="CI56" i="3"/>
  <c r="CD53" i="3"/>
  <c r="CG53" i="3"/>
  <c r="CJ53" i="3"/>
  <c r="CG54" i="3"/>
  <c r="CJ54" i="3"/>
  <c r="CD54" i="3"/>
  <c r="BK52" i="3"/>
  <c r="S17" i="3" s="1"/>
  <c r="R17" i="3" s="1"/>
  <c r="BK51" i="3"/>
  <c r="BK50" i="3"/>
  <c r="CF56" i="3"/>
  <c r="CE56" i="3"/>
  <c r="CF53" i="3" l="1"/>
  <c r="CE53" i="3"/>
  <c r="CE54" i="3"/>
  <c r="CF54" i="3"/>
  <c r="CI54" i="3"/>
  <c r="CH54" i="3"/>
  <c r="CH53" i="3"/>
  <c r="CI53" i="3"/>
  <c r="BJ51" i="3"/>
  <c r="S16" i="3" s="1"/>
  <c r="R16" i="3" s="1"/>
  <c r="T17" i="3"/>
  <c r="CG52" i="3" l="1"/>
  <c r="CD52" i="3"/>
  <c r="CJ52" i="3"/>
  <c r="T16" i="3"/>
  <c r="BI50" i="3"/>
  <c r="S15" i="3" s="1"/>
  <c r="R15" i="3" s="1"/>
  <c r="BH46" i="3"/>
  <c r="T15" i="3" l="1"/>
  <c r="CJ51" i="3"/>
  <c r="CG51" i="3"/>
  <c r="CD51" i="3"/>
  <c r="CF52" i="3"/>
  <c r="CE52" i="3"/>
  <c r="CH52" i="3"/>
  <c r="CI52" i="3"/>
  <c r="CF51" i="3" l="1"/>
  <c r="CE51" i="3"/>
  <c r="CI51" i="3"/>
  <c r="CH51" i="3"/>
  <c r="CJ50" i="3"/>
  <c r="CD50" i="3"/>
  <c r="CG50" i="3"/>
  <c r="BH49" i="3"/>
  <c r="S14" i="3" s="1"/>
  <c r="R14" i="3" s="1"/>
  <c r="BH48" i="3"/>
  <c r="S13" i="3" s="1"/>
  <c r="R13" i="3" s="1"/>
  <c r="BH47" i="3"/>
  <c r="T14" i="3" l="1"/>
  <c r="CE50" i="3"/>
  <c r="CF50" i="3"/>
  <c r="CH50" i="3"/>
  <c r="CI50" i="3"/>
  <c r="BF46" i="3"/>
  <c r="T13" i="3"/>
  <c r="CG48" i="3" l="1"/>
  <c r="CJ48" i="3"/>
  <c r="CD48" i="3"/>
  <c r="CD49" i="3"/>
  <c r="CJ49" i="3"/>
  <c r="CG49" i="3"/>
  <c r="BG46" i="3"/>
  <c r="S11" i="3" s="1"/>
  <c r="BG45" i="3"/>
  <c r="BG47" i="3"/>
  <c r="S12" i="3" s="1"/>
  <c r="R12" i="3" s="1"/>
  <c r="T11" i="3" l="1"/>
  <c r="R11" i="3"/>
  <c r="BD45" i="3" s="1"/>
  <c r="CH49" i="3"/>
  <c r="CI49" i="3"/>
  <c r="CF49" i="3"/>
  <c r="CE49" i="3"/>
  <c r="CF48" i="3"/>
  <c r="CE48" i="3"/>
  <c r="T12" i="3"/>
  <c r="BE45" i="3"/>
  <c r="CI48" i="3"/>
  <c r="CH48" i="3"/>
  <c r="S10" i="3" l="1"/>
  <c r="CJ47" i="3"/>
  <c r="CD47" i="3"/>
  <c r="CG47" i="3"/>
  <c r="CD46" i="3"/>
  <c r="CG46" i="3"/>
  <c r="CJ46" i="3"/>
  <c r="CI46" i="3" l="1"/>
  <c r="CH46" i="3"/>
  <c r="CH47" i="3"/>
  <c r="CI47" i="3"/>
  <c r="CF46" i="3"/>
  <c r="CE46" i="3"/>
  <c r="CE47" i="3"/>
  <c r="CF47" i="3"/>
  <c r="CK45" i="3"/>
  <c r="R10" i="3"/>
  <c r="CL45" i="3"/>
  <c r="T10" i="3"/>
</calcChain>
</file>

<file path=xl/sharedStrings.xml><?xml version="1.0" encoding="utf-8"?>
<sst xmlns="http://schemas.openxmlformats.org/spreadsheetml/2006/main" count="207" uniqueCount="91">
  <si>
    <t>ID</t>
  </si>
  <si>
    <t>ES</t>
  </si>
  <si>
    <t>EF</t>
  </si>
  <si>
    <t>LS</t>
  </si>
  <si>
    <t>LF</t>
  </si>
  <si>
    <t>New Year's Day</t>
  </si>
  <si>
    <t>DATE</t>
  </si>
  <si>
    <t>DESCRIPTION</t>
  </si>
  <si>
    <t>Enter Non-Working Holidays, below.</t>
  </si>
  <si>
    <t>Memorial Day</t>
  </si>
  <si>
    <t>Independence Day</t>
  </si>
  <si>
    <t>Labor Day</t>
  </si>
  <si>
    <t>Columbus Day</t>
  </si>
  <si>
    <t>Veterans Day</t>
  </si>
  <si>
    <t>Christmas Day</t>
  </si>
  <si>
    <t>Martin Luther King Jr.'s Birthday</t>
  </si>
  <si>
    <t>Washington's Birthday</t>
  </si>
  <si>
    <t>Thanksgiving Day</t>
  </si>
  <si>
    <t>MIN</t>
  </si>
  <si>
    <t>AVG</t>
  </si>
  <si>
    <t>MAX</t>
  </si>
  <si>
    <t>DURATION</t>
  </si>
  <si>
    <r>
      <t xml:space="preserve">DURATION </t>
    </r>
    <r>
      <rPr>
        <sz val="9"/>
        <rFont val="Century Gothic"/>
        <family val="1"/>
      </rPr>
      <t>in days</t>
    </r>
  </si>
  <si>
    <t>SLACK</t>
  </si>
  <si>
    <t>PA  –  enter separately in columns</t>
  </si>
  <si>
    <t>CALCULATIONS FOR CHART AREA</t>
  </si>
  <si>
    <t>PA EF</t>
  </si>
  <si>
    <t>SA</t>
  </si>
  <si>
    <t>SA LS</t>
  </si>
  <si>
    <t xml:space="preserve"> </t>
  </si>
  <si>
    <t>C</t>
  </si>
  <si>
    <t>over</t>
  </si>
  <si>
    <t>under</t>
  </si>
  <si>
    <t>EVENTS</t>
  </si>
  <si>
    <t>AXIS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</si>
  <si>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</si>
  <si>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</si>
  <si>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Complete non-shaded fields, only.  </t>
  </si>
  <si>
    <r>
      <rPr>
        <b/>
        <sz val="10"/>
        <rFont val="Century Gothic"/>
        <family val="1"/>
      </rPr>
      <t>DURATION</t>
    </r>
    <r>
      <rPr>
        <sz val="10"/>
        <rFont val="Century Gothic"/>
        <family val="1"/>
      </rPr>
      <t xml:space="preserve"> 
</t>
    </r>
    <r>
      <rPr>
        <sz val="9"/>
        <rFont val="Century Gothic"/>
        <family val="1"/>
      </rPr>
      <t>in days</t>
    </r>
  </si>
  <si>
    <r>
      <t xml:space="preserve">Christmas Day </t>
    </r>
    <r>
      <rPr>
        <b/>
        <sz val="10"/>
        <rFont val="Century Gothic"/>
        <family val="1"/>
      </rPr>
      <t>observed</t>
    </r>
  </si>
  <si>
    <t xml:space="preserve"> – CRITICAL ACTIVITIES</t>
  </si>
  <si>
    <t>Not Started</t>
  </si>
  <si>
    <t>In Progress</t>
  </si>
  <si>
    <t>On Hold</t>
  </si>
  <si>
    <t>Overdue</t>
  </si>
  <si>
    <t>Needs Review</t>
  </si>
  <si>
    <t>Needs Update</t>
  </si>
  <si>
    <t>Complete</t>
  </si>
  <si>
    <t>START</t>
  </si>
  <si>
    <t>Task 2</t>
  </si>
  <si>
    <t>Task 3</t>
  </si>
  <si>
    <t>Task 4</t>
  </si>
  <si>
    <t>Task 5</t>
  </si>
  <si>
    <t>Task 6</t>
  </si>
  <si>
    <t>Task 7</t>
  </si>
  <si>
    <t>Task 8</t>
  </si>
  <si>
    <t>Task 9</t>
  </si>
  <si>
    <t>Task 10</t>
  </si>
  <si>
    <t>Task 11</t>
  </si>
  <si>
    <t>Task 12</t>
  </si>
  <si>
    <t>Task 13</t>
  </si>
  <si>
    <t>Task 14</t>
  </si>
  <si>
    <t>Task 15</t>
  </si>
  <si>
    <t>Task 16</t>
  </si>
  <si>
    <t>Task 17</t>
  </si>
  <si>
    <t>Task 18</t>
  </si>
  <si>
    <t>Task 19</t>
  </si>
  <si>
    <t>FINISH</t>
  </si>
  <si>
    <t>Task 20</t>
  </si>
  <si>
    <t>Task 21</t>
  </si>
  <si>
    <t>Task 22</t>
  </si>
  <si>
    <t>Task 23</t>
  </si>
  <si>
    <t>Task 24</t>
  </si>
  <si>
    <t>Critical Path Method (CPM) Construction Schedule Template Example</t>
  </si>
  <si>
    <t>Task Name</t>
  </si>
  <si>
    <t>Assigned To</t>
  </si>
  <si>
    <t>Status</t>
  </si>
  <si>
    <t xml:space="preserve">Predecessor Activities </t>
  </si>
  <si>
    <t>Optimistic</t>
  </si>
  <si>
    <t>Most Likely</t>
  </si>
  <si>
    <t>Pessimistic</t>
  </si>
  <si>
    <t>Expected</t>
  </si>
  <si>
    <t>Early Start</t>
  </si>
  <si>
    <t>Early Finish</t>
  </si>
  <si>
    <t>Late Start</t>
  </si>
  <si>
    <t>Late Finish</t>
  </si>
  <si>
    <t>Start Date</t>
  </si>
  <si>
    <r>
      <t xml:space="preserve">Finish Date
</t>
    </r>
    <r>
      <rPr>
        <sz val="9"/>
        <rFont val="Century Gothic"/>
        <family val="1"/>
      </rPr>
      <t>excluding wknds &amp; holidays</t>
    </r>
  </si>
  <si>
    <t>Critical Path Method (CPM) Construction Schedule Template</t>
  </si>
  <si>
    <t>Predecessor Activities</t>
  </si>
  <si>
    <t xml:space="preserve">New Year's Day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</si>
</sst>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m/dd"/>
  </numFmts>
  <fonts count="39" x14ac:knownFonts="1">
    <font>
      <sz val="10"/>
      <name val="Arial"/>
    </font>
    <font>
      <sz val="10"/>
      <name val="Arial"/>
      <family val="2"/>
    </font>
    <font>
      <sz val="8"/>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color indexed="10"/>
      <name val="Arial"/>
      <family val="2"/>
    </font>
    <font>
      <sz val="10"/>
      <name val="Century Gothic"/>
      <family val="1"/>
    </font>
    <font>
      <b/>
      <sz val="10"/>
      <name val="Century Gothic"/>
      <family val="1"/>
    </font>
    <font>
      <sz val="8"/>
      <name val="Century Gothic"/>
      <family val="1"/>
    </font>
    <font>
      <i/>
      <sz val="10"/>
      <name val="Century Gothic"/>
      <family val="1"/>
    </font>
    <font>
      <sz val="9"/>
      <name val="Century Gothic"/>
      <family val="1"/>
    </font>
    <font>
      <sz val="11"/>
      <name val="Century Gothic"/>
      <family val="1"/>
    </font>
    <font>
      <sz val="20"/>
      <name val="Century Gothic"/>
      <family val="1"/>
    </font>
    <font>
      <b/>
      <sz val="10"/>
      <color theme="1"/>
      <name val="Century Gothic"/>
      <family val="1"/>
    </font>
    <font>
      <sz val="22"/>
      <color theme="1"/>
      <name val="Arial"/>
      <family val="2"/>
    </font>
    <font>
      <b/>
      <sz val="22"/>
      <color theme="3"/>
      <name val="Century Gothic"/>
      <family val="1"/>
    </font>
    <font>
      <sz val="12"/>
      <color theme="1"/>
      <name val="Arial"/>
      <family val="2"/>
    </font>
    <font>
      <sz val="11"/>
      <color theme="1"/>
      <name val="Calibri"/>
      <family val="2"/>
      <scheme val="minor"/>
    </font>
    <font>
      <u/>
      <sz val="10"/>
      <color theme="10"/>
      <name val="Arial"/>
      <family val="2"/>
    </font>
    <font>
      <sz val="10"/>
      <color theme="1"/>
      <name val="Century Gothic"/>
      <family val="1"/>
    </font>
    <font>
      <sz val="11"/>
      <color theme="1"/>
      <name val="Century Gothic"/>
      <family val="1"/>
    </font>
    <font>
      <sz val="10"/>
      <color rgb="FF000000"/>
      <name val="Century Gothic"/>
      <family val="1"/>
    </font>
    <font>
      <b/>
      <sz val="26"/>
      <color theme="1" tint="0.34998626667073579"/>
      <name val="Century Gothic"/>
      <family val="1"/>
    </font>
    <font>
      <b/>
      <u/>
      <sz val="22"/>
      <color theme="0"/>
      <name val="Century Gothic"/>
      <family val="2"/>
    </font>
  </fonts>
  <fills count="30">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bgColor indexed="64"/>
      </patternFill>
    </fill>
    <fill>
      <patternFill patternType="solid">
        <fgColor rgb="FF00BD3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B9FAF6"/>
        <bgColor indexed="64"/>
      </patternFill>
    </fill>
    <fill>
      <patternFill patternType="solid">
        <fgColor rgb="FFB6DDDD"/>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thick">
        <color theme="0" tint="-0.34998626667073579"/>
      </left>
      <right/>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s>
  <cellStyleXfs count="44">
    <xf numFmtId="0" fontId="0" fillId="0" borderId="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2"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6" fillId="17" borderId="1" applyNumberFormat="0" applyAlignment="0" applyProtection="0"/>
    <xf numFmtId="0" fontId="7" fillId="18" borderId="2" applyNumberFormat="0" applyAlignment="0" applyProtection="0"/>
    <xf numFmtId="0" fontId="8" fillId="0" borderId="0" applyNumberFormat="0" applyFill="0" applyBorder="0" applyAlignment="0" applyProtection="0"/>
    <xf numFmtId="0" fontId="9" fillId="19"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32" fillId="0" borderId="0"/>
    <xf numFmtId="0" fontId="33" fillId="0" borderId="0" applyNumberFormat="0" applyFill="0" applyBorder="0" applyAlignment="0" applyProtection="0"/>
  </cellStyleXfs>
  <cellXfs count="77">
    <xf numFmtId="0" fontId="0" fillId="0" borderId="0" xfId="0"/>
    <xf numFmtId="0" fontId="1" fillId="0" borderId="0" xfId="0" applyFont="1"/>
    <xf numFmtId="0" fontId="20" fillId="0" borderId="0" xfId="0" applyFont="1" applyAlignment="1">
      <alignment horizontal="left"/>
    </xf>
    <xf numFmtId="0" fontId="0" fillId="0" borderId="0" xfId="0" applyAlignment="1">
      <alignment vertical="center"/>
    </xf>
    <xf numFmtId="0" fontId="21" fillId="0" borderId="0" xfId="0" applyFont="1" applyAlignment="1">
      <alignment vertical="center"/>
    </xf>
    <xf numFmtId="0" fontId="21" fillId="20" borderId="10" xfId="0" applyFont="1" applyFill="1" applyBorder="1" applyAlignment="1">
      <alignment horizontal="center" vertical="center"/>
    </xf>
    <xf numFmtId="0" fontId="21" fillId="0" borderId="10" xfId="0" applyFont="1" applyBorder="1" applyAlignment="1">
      <alignment horizontal="left" vertical="center" indent="1"/>
    </xf>
    <xf numFmtId="164" fontId="21" fillId="0" borderId="10" xfId="0" applyNumberFormat="1" applyFont="1" applyBorder="1" applyAlignment="1">
      <alignment horizontal="left" vertical="center" indent="1"/>
    </xf>
    <xf numFmtId="0" fontId="21" fillId="20" borderId="10" xfId="0" applyFont="1" applyFill="1" applyBorder="1" applyAlignment="1">
      <alignment horizontal="left" vertical="center" indent="1"/>
    </xf>
    <xf numFmtId="0" fontId="0" fillId="0" borderId="0" xfId="0" applyAlignment="1">
      <alignment horizontal="center" vertical="center" wrapText="1"/>
    </xf>
    <xf numFmtId="0" fontId="21" fillId="0" borderId="0" xfId="0" applyFont="1"/>
    <xf numFmtId="0" fontId="22" fillId="0" borderId="0" xfId="0" applyFont="1"/>
    <xf numFmtId="0" fontId="21" fillId="0" borderId="0" xfId="0" applyFont="1" applyAlignment="1">
      <alignment horizontal="center" vertical="center" wrapText="1"/>
    </xf>
    <xf numFmtId="0" fontId="21" fillId="0" borderId="0" xfId="0" applyFont="1" applyAlignment="1">
      <alignment horizontal="center" vertical="center"/>
    </xf>
    <xf numFmtId="0" fontId="27" fillId="0" borderId="0" xfId="0" applyFont="1"/>
    <xf numFmtId="0" fontId="1" fillId="0" borderId="0" xfId="0" applyFont="1" applyAlignment="1">
      <alignment vertical="center"/>
    </xf>
    <xf numFmtId="0" fontId="0" fillId="0" borderId="0" xfId="0" applyAlignment="1">
      <alignment horizontal="center" vertical="center"/>
    </xf>
    <xf numFmtId="0" fontId="23" fillId="0" borderId="0" xfId="0" applyFont="1" applyAlignment="1">
      <alignment horizontal="center" vertical="center"/>
    </xf>
    <xf numFmtId="0" fontId="2" fillId="0" borderId="0" xfId="0" applyFont="1" applyAlignment="1">
      <alignment horizontal="center" vertical="center"/>
    </xf>
    <xf numFmtId="0" fontId="21" fillId="22" borderId="10" xfId="0" applyFont="1" applyFill="1" applyBorder="1" applyAlignment="1">
      <alignment horizontal="center" vertical="center"/>
    </xf>
    <xf numFmtId="0" fontId="21" fillId="22" borderId="10" xfId="0" quotePrefix="1" applyFont="1" applyFill="1" applyBorder="1" applyAlignment="1">
      <alignment horizontal="center" vertical="center"/>
    </xf>
    <xf numFmtId="0" fontId="21" fillId="0" borderId="10" xfId="0" applyFont="1" applyBorder="1" applyAlignment="1">
      <alignment horizontal="center" vertical="center"/>
    </xf>
    <xf numFmtId="0" fontId="23" fillId="21" borderId="10" xfId="0" applyFont="1" applyFill="1" applyBorder="1" applyAlignment="1">
      <alignment horizontal="center" vertical="center"/>
    </xf>
    <xf numFmtId="2" fontId="23" fillId="21" borderId="10" xfId="0" applyNumberFormat="1" applyFont="1" applyFill="1" applyBorder="1" applyAlignment="1">
      <alignment horizontal="center" vertical="center"/>
    </xf>
    <xf numFmtId="0" fontId="21" fillId="21" borderId="10" xfId="0" applyFont="1" applyFill="1" applyBorder="1" applyAlignment="1">
      <alignment horizontal="center" vertical="center"/>
    </xf>
    <xf numFmtId="0" fontId="21" fillId="0" borderId="7" xfId="0" applyFont="1" applyBorder="1" applyAlignment="1">
      <alignment horizontal="center" vertical="center"/>
    </xf>
    <xf numFmtId="0" fontId="21" fillId="0" borderId="11" xfId="0" applyFont="1" applyBorder="1" applyAlignment="1">
      <alignment horizontal="center" vertical="center"/>
    </xf>
    <xf numFmtId="2" fontId="21" fillId="21" borderId="10" xfId="0" applyNumberFormat="1" applyFont="1" applyFill="1" applyBorder="1" applyAlignment="1">
      <alignment horizontal="center" vertical="center"/>
    </xf>
    <xf numFmtId="2" fontId="24" fillId="21" borderId="10" xfId="0" applyNumberFormat="1" applyFont="1" applyFill="1" applyBorder="1" applyAlignment="1">
      <alignment horizontal="center" vertical="center"/>
    </xf>
    <xf numFmtId="0" fontId="21" fillId="0" borderId="15" xfId="0" applyFont="1" applyBorder="1" applyAlignment="1">
      <alignment horizontal="center" vertical="center"/>
    </xf>
    <xf numFmtId="2" fontId="21" fillId="21" borderId="13" xfId="0" applyNumberFormat="1" applyFont="1" applyFill="1" applyBorder="1" applyAlignment="1">
      <alignment horizontal="center" vertical="center"/>
    </xf>
    <xf numFmtId="0" fontId="28" fillId="22" borderId="10" xfId="0" applyFont="1" applyFill="1" applyBorder="1" applyAlignment="1">
      <alignment horizontal="center" vertical="center"/>
    </xf>
    <xf numFmtId="0" fontId="28" fillId="22" borderId="10" xfId="0" applyFont="1" applyFill="1" applyBorder="1" applyAlignment="1">
      <alignment horizontal="center" vertical="center" wrapText="1"/>
    </xf>
    <xf numFmtId="0" fontId="21" fillId="0" borderId="16" xfId="0" applyFont="1" applyBorder="1" applyAlignment="1">
      <alignment horizontal="center" vertical="center"/>
    </xf>
    <xf numFmtId="0" fontId="29" fillId="0" borderId="0" xfId="0" applyFont="1" applyAlignment="1">
      <alignment vertical="center"/>
    </xf>
    <xf numFmtId="0" fontId="30" fillId="23" borderId="0" xfId="0" applyFont="1" applyFill="1" applyAlignment="1">
      <alignment vertical="center"/>
    </xf>
    <xf numFmtId="0" fontId="29" fillId="23" borderId="0" xfId="0" applyFont="1" applyFill="1" applyAlignment="1">
      <alignment vertical="center"/>
    </xf>
    <xf numFmtId="0" fontId="31" fillId="0" borderId="0" xfId="0" applyFont="1"/>
    <xf numFmtId="0" fontId="32" fillId="0" borderId="0" xfId="42"/>
    <xf numFmtId="0" fontId="31" fillId="0" borderId="17" xfId="42" applyFont="1" applyBorder="1" applyAlignment="1">
      <alignment horizontal="left" vertical="center" wrapText="1" indent="2"/>
    </xf>
    <xf numFmtId="0" fontId="21" fillId="0" borderId="0" xfId="0" applyFont="1" applyAlignment="1">
      <alignment horizontal="right" wrapText="1" indent="1"/>
    </xf>
    <xf numFmtId="0" fontId="21" fillId="0" borderId="0" xfId="0" applyFont="1" applyAlignment="1">
      <alignment horizontal="right" vertical="center" wrapText="1" indent="1"/>
    </xf>
    <xf numFmtId="0" fontId="21" fillId="0" borderId="0" xfId="0" applyFont="1" applyAlignment="1">
      <alignment horizontal="left" vertical="center"/>
    </xf>
    <xf numFmtId="165" fontId="26" fillId="0" borderId="7" xfId="0" applyNumberFormat="1" applyFont="1" applyBorder="1" applyAlignment="1">
      <alignment horizontal="center" vertical="center"/>
    </xf>
    <xf numFmtId="0" fontId="22" fillId="21" borderId="10" xfId="0" applyFont="1" applyFill="1" applyBorder="1" applyAlignment="1">
      <alignment horizontal="center" vertical="center" wrapText="1"/>
    </xf>
    <xf numFmtId="0" fontId="22" fillId="21" borderId="14" xfId="0" applyFont="1" applyFill="1" applyBorder="1" applyAlignment="1">
      <alignment horizontal="center" vertical="center" wrapText="1"/>
    </xf>
    <xf numFmtId="0" fontId="22" fillId="21" borderId="12" xfId="0" applyFont="1" applyFill="1" applyBorder="1" applyAlignment="1">
      <alignment horizontal="center" vertical="center" wrapText="1"/>
    </xf>
    <xf numFmtId="0" fontId="21" fillId="0" borderId="13" xfId="0" applyFont="1" applyBorder="1" applyAlignment="1">
      <alignment horizontal="center" vertical="center"/>
    </xf>
    <xf numFmtId="0" fontId="21" fillId="0" borderId="18" xfId="0" applyFont="1" applyBorder="1" applyAlignment="1">
      <alignment horizontal="center" vertical="center"/>
    </xf>
    <xf numFmtId="0" fontId="21" fillId="25" borderId="10" xfId="0" applyFont="1" applyFill="1" applyBorder="1" applyAlignment="1">
      <alignment horizontal="right" wrapText="1" indent="1"/>
    </xf>
    <xf numFmtId="165" fontId="26" fillId="21" borderId="10" xfId="0" applyNumberFormat="1" applyFont="1" applyFill="1" applyBorder="1" applyAlignment="1">
      <alignment horizontal="center" vertical="center"/>
    </xf>
    <xf numFmtId="2" fontId="26" fillId="21" borderId="10" xfId="0" applyNumberFormat="1" applyFont="1" applyFill="1" applyBorder="1" applyAlignment="1">
      <alignment horizontal="center" vertical="center"/>
    </xf>
    <xf numFmtId="0" fontId="0" fillId="0" borderId="0" xfId="0" applyAlignment="1">
      <alignment horizontal="left" vertical="center" indent="1"/>
    </xf>
    <xf numFmtId="0" fontId="28" fillId="22" borderId="10" xfId="0" applyFont="1" applyFill="1" applyBorder="1" applyAlignment="1">
      <alignment horizontal="left" vertical="center" wrapText="1" indent="1"/>
    </xf>
    <xf numFmtId="0" fontId="34" fillId="23" borderId="10" xfId="0" applyFont="1" applyFill="1" applyBorder="1" applyAlignment="1">
      <alignment horizontal="left" vertical="center" wrapText="1" indent="1"/>
    </xf>
    <xf numFmtId="0" fontId="34" fillId="0" borderId="10" xfId="0" applyFont="1" applyBorder="1" applyAlignment="1">
      <alignment horizontal="left" vertical="center" wrapText="1" indent="1"/>
    </xf>
    <xf numFmtId="0" fontId="35" fillId="0" borderId="10" xfId="0" applyFont="1" applyBorder="1" applyAlignment="1">
      <alignment horizontal="left" vertical="center" wrapText="1" indent="2"/>
    </xf>
    <xf numFmtId="0" fontId="35" fillId="0" borderId="10" xfId="0" applyFont="1" applyBorder="1" applyAlignment="1">
      <alignment horizontal="left" vertical="center" wrapText="1" indent="3"/>
    </xf>
    <xf numFmtId="0" fontId="28" fillId="0" borderId="0" xfId="0" applyFont="1" applyAlignment="1">
      <alignment vertical="center" wrapText="1"/>
    </xf>
    <xf numFmtId="0" fontId="21" fillId="0" borderId="0" xfId="0" applyFont="1" applyAlignment="1">
      <alignment horizontal="left" vertical="center" wrapText="1"/>
    </xf>
    <xf numFmtId="0" fontId="35" fillId="0" borderId="10" xfId="0" applyFont="1" applyBorder="1" applyAlignment="1">
      <alignment horizontal="left" vertical="center" wrapText="1" indent="1"/>
    </xf>
    <xf numFmtId="0" fontId="28" fillId="22" borderId="19" xfId="0" applyFont="1" applyFill="1" applyBorder="1" applyAlignment="1">
      <alignment horizontal="center" vertical="center" wrapText="1"/>
    </xf>
    <xf numFmtId="0" fontId="36" fillId="23" borderId="10" xfId="0" applyFont="1" applyFill="1" applyBorder="1" applyAlignment="1">
      <alignment horizontal="left" vertical="center" wrapText="1" indent="1" readingOrder="1"/>
    </xf>
    <xf numFmtId="0" fontId="34" fillId="26" borderId="10" xfId="0" applyFont="1" applyFill="1" applyBorder="1" applyAlignment="1">
      <alignment horizontal="left" vertical="center" wrapText="1" indent="1"/>
    </xf>
    <xf numFmtId="0" fontId="34" fillId="27" borderId="10" xfId="0" applyFont="1" applyFill="1" applyBorder="1" applyAlignment="1">
      <alignment horizontal="left" vertical="center" wrapText="1" indent="1"/>
    </xf>
    <xf numFmtId="0" fontId="34" fillId="28" borderId="10" xfId="0" applyFont="1" applyFill="1" applyBorder="1" applyAlignment="1">
      <alignment horizontal="left" vertical="center" wrapText="1" indent="1"/>
    </xf>
    <xf numFmtId="0" fontId="34" fillId="29" borderId="10" xfId="0" applyFont="1" applyFill="1" applyBorder="1" applyAlignment="1">
      <alignment horizontal="left" vertical="center" wrapText="1" indent="1"/>
    </xf>
    <xf numFmtId="0" fontId="21" fillId="27" borderId="10" xfId="0" applyFont="1" applyFill="1" applyBorder="1" applyAlignment="1">
      <alignment horizontal="left" vertical="center" indent="1"/>
    </xf>
    <xf numFmtId="0" fontId="21" fillId="25" borderId="10" xfId="0" applyFont="1" applyFill="1" applyBorder="1" applyAlignment="1">
      <alignment horizontal="left" vertical="center" indent="1"/>
    </xf>
    <xf numFmtId="0" fontId="37" fillId="23" borderId="0" xfId="0" applyFont="1" applyFill="1" applyAlignment="1">
      <alignment vertical="center"/>
    </xf>
    <xf numFmtId="0" fontId="22" fillId="0" borderId="0" xfId="0" applyFont="1" applyAlignment="1">
      <alignment horizontal="right" vertical="center" wrapText="1" indent="1"/>
    </xf>
    <xf numFmtId="0" fontId="28" fillId="22" borderId="10" xfId="0" applyFont="1" applyFill="1" applyBorder="1" applyAlignment="1">
      <alignment horizontal="left" vertical="center" indent="1"/>
    </xf>
    <xf numFmtId="0" fontId="22" fillId="21" borderId="10" xfId="0" applyFont="1" applyFill="1" applyBorder="1" applyAlignment="1">
      <alignment horizontal="center" vertical="center"/>
    </xf>
    <xf numFmtId="0" fontId="34" fillId="22" borderId="10" xfId="0" applyFont="1" applyFill="1" applyBorder="1" applyAlignment="1">
      <alignment horizontal="center" vertical="center" wrapText="1"/>
    </xf>
    <xf numFmtId="0" fontId="22" fillId="22" borderId="10" xfId="0" applyFont="1" applyFill="1" applyBorder="1" applyAlignment="1">
      <alignment horizontal="center" vertical="center"/>
    </xf>
    <xf numFmtId="0" fontId="21" fillId="0" borderId="0" xfId="0" applyFont="1" applyAlignment="1">
      <alignment horizontal="left" vertical="center" wrapText="1"/>
    </xf>
    <xf numFmtId="0" fontId="38" fillId="24" borderId="0" xfId="43" applyFont="1" applyFill="1" applyAlignment="1">
      <alignment horizontal="center"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3" builtinId="8"/>
    <cellStyle name="Input" xfId="34" builtinId="20" customBuiltin="1"/>
    <cellStyle name="Linked Cell" xfId="35" builtinId="24" customBuiltin="1"/>
    <cellStyle name="Neutral" xfId="36" builtinId="28" customBuiltin="1"/>
    <cellStyle name="Normal" xfId="0" builtinId="0"/>
    <cellStyle name="Normal 2" xfId="42" xr:uid="{FADBA74D-6EB4-C443-8A2D-1C8498BB2FF3}"/>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7">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color rgb="FFC00000"/>
      </font>
      <fill>
        <patternFill>
          <bgColor theme="7" tint="0.59996337778862885"/>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B9FAF6"/>
        </patternFill>
      </fill>
    </dxf>
    <dxf>
      <fill>
        <patternFill>
          <bgColor rgb="FFB6DDDD"/>
        </patternFill>
      </fill>
    </dxf>
    <dxf>
      <font>
        <b val="0"/>
        <i val="0"/>
        <color rgb="FFC00000"/>
      </font>
      <fill>
        <patternFill>
          <bgColor theme="3" tint="0.79998168889431442"/>
        </patternFill>
      </fill>
    </dxf>
    <dxf>
      <font>
        <b val="0"/>
        <i val="0"/>
      </font>
      <fill>
        <patternFill>
          <bgColor theme="7"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24336530797972"/>
          <c:y val="7.7481840193704604E-2"/>
          <c:w val="0.83039415299218244"/>
          <c:h val="0.84745762711864403"/>
        </c:manualLayout>
      </c:layout>
      <c:barChart>
        <c:barDir val="bar"/>
        <c:grouping val="stacked"/>
        <c:varyColors val="0"/>
        <c:ser>
          <c:idx val="0"/>
          <c:order val="0"/>
          <c:tx>
            <c:strRef>
              <c:f>'EX - CPM Const Sched'!$CC$44</c:f>
              <c:strCache>
                <c:ptCount val="1"/>
                <c:pt idx="0">
                  <c:v>ES</c:v>
                </c:pt>
              </c:strCache>
            </c:strRef>
          </c:tx>
          <c:spPr>
            <a:noFill/>
            <a:ln w="25400">
              <a:noFill/>
            </a:ln>
          </c:spPr>
          <c:invertIfNegative val="0"/>
          <c:cat>
            <c:strRef>
              <c:f>'EX - CPM Const Sched'!$C$10:$C$34</c:f>
              <c:strCache>
                <c:ptCount val="25"/>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Task 20</c:v>
                </c:pt>
                <c:pt idx="20">
                  <c:v>Task 21</c:v>
                </c:pt>
                <c:pt idx="21">
                  <c:v>Task 22</c:v>
                </c:pt>
                <c:pt idx="22">
                  <c:v>Task 23</c:v>
                </c:pt>
                <c:pt idx="23">
                  <c:v>Task 24</c:v>
                </c:pt>
                <c:pt idx="24">
                  <c:v>FINISH</c:v>
                </c:pt>
              </c:strCache>
            </c:strRef>
          </c:cat>
          <c:val>
            <c:numRef>
              <c:f>'EX - CPM Const Sched'!$CC$45:$CC$69</c:f>
              <c:numCache>
                <c:formatCode>General</c:formatCode>
                <c:ptCount val="25"/>
                <c:pt idx="0">
                  <c:v>#N/A</c:v>
                </c:pt>
                <c:pt idx="1">
                  <c:v>0</c:v>
                </c:pt>
                <c:pt idx="2">
                  <c:v>0</c:v>
                </c:pt>
                <c:pt idx="3">
                  <c:v>10</c:v>
                </c:pt>
                <c:pt idx="4">
                  <c:v>10</c:v>
                </c:pt>
                <c:pt idx="5">
                  <c:v>55</c:v>
                </c:pt>
                <c:pt idx="6">
                  <c:v>69</c:v>
                </c:pt>
                <c:pt idx="7">
                  <c:v>83</c:v>
                </c:pt>
                <c:pt idx="8">
                  <c:v>102.66666666666667</c:v>
                </c:pt>
                <c:pt idx="9">
                  <c:v>102.66666666666667</c:v>
                </c:pt>
                <c:pt idx="10">
                  <c:v>115.33333333333334</c:v>
                </c:pt>
                <c:pt idx="11">
                  <c:v>115.33333333333334</c:v>
                </c:pt>
                <c:pt idx="12">
                  <c:v>125.00000000000001</c:v>
                </c:pt>
                <c:pt idx="13">
                  <c:v>#N/A</c:v>
                </c:pt>
                <c:pt idx="14">
                  <c:v>133.66666666666669</c:v>
                </c:pt>
                <c:pt idx="15">
                  <c:v>136.66666666666669</c:v>
                </c:pt>
                <c:pt idx="16">
                  <c:v>142.00000000000003</c:v>
                </c:pt>
                <c:pt idx="17">
                  <c:v>150.66666666666669</c:v>
                </c:pt>
                <c:pt idx="18">
                  <c:v>153.66666666666669</c:v>
                </c:pt>
                <c:pt idx="19">
                  <c:v>156.33333333333334</c:v>
                </c:pt>
                <c:pt idx="20">
                  <c:v>#N/A</c:v>
                </c:pt>
                <c:pt idx="21">
                  <c:v>142.00000000000003</c:v>
                </c:pt>
                <c:pt idx="22">
                  <c:v>150.66666666666669</c:v>
                </c:pt>
                <c:pt idx="23">
                  <c:v>153.66666666666669</c:v>
                </c:pt>
                <c:pt idx="24">
                  <c:v>#N/A</c:v>
                </c:pt>
              </c:numCache>
            </c:numRef>
          </c:val>
          <c:extLst>
            <c:ext xmlns:c16="http://schemas.microsoft.com/office/drawing/2014/chart" uri="{C3380CC4-5D6E-409C-BE32-E72D297353CC}">
              <c16:uniqueId val="{00000000-BBA2-4B18-AB23-C8C1D2B5F2A4}"/>
            </c:ext>
          </c:extLst>
        </c:ser>
        <c:ser>
          <c:idx val="1"/>
          <c:order val="1"/>
          <c:tx>
            <c:v>Critical</c:v>
          </c:tx>
          <c:spPr>
            <a:solidFill>
              <a:srgbClr val="FFC000"/>
            </a:solidFill>
            <a:ln w="12700">
              <a:noFill/>
              <a:prstDash val="solid"/>
            </a:ln>
          </c:spPr>
          <c:invertIfNegative val="0"/>
          <c:cat>
            <c:strRef>
              <c:f>'EX - CPM Const Sched'!$C$10:$C$34</c:f>
              <c:strCache>
                <c:ptCount val="25"/>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Task 20</c:v>
                </c:pt>
                <c:pt idx="20">
                  <c:v>Task 21</c:v>
                </c:pt>
                <c:pt idx="21">
                  <c:v>Task 22</c:v>
                </c:pt>
                <c:pt idx="22">
                  <c:v>Task 23</c:v>
                </c:pt>
                <c:pt idx="23">
                  <c:v>Task 24</c:v>
                </c:pt>
                <c:pt idx="24">
                  <c:v>FINISH</c:v>
                </c:pt>
              </c:strCache>
            </c:strRef>
          </c:cat>
          <c:val>
            <c:numRef>
              <c:f>'EX - CPM Const Sched'!$CD$45:$CD$69</c:f>
              <c:numCache>
                <c:formatCode>0.00</c:formatCode>
                <c:ptCount val="25"/>
                <c:pt idx="0">
                  <c:v>#N/A</c:v>
                </c:pt>
                <c:pt idx="1">
                  <c:v>10</c:v>
                </c:pt>
                <c:pt idx="2">
                  <c:v>5</c:v>
                </c:pt>
                <c:pt idx="3">
                  <c:v>45</c:v>
                </c:pt>
                <c:pt idx="4">
                  <c:v>11</c:v>
                </c:pt>
                <c:pt idx="5">
                  <c:v>14</c:v>
                </c:pt>
                <c:pt idx="6">
                  <c:v>14</c:v>
                </c:pt>
                <c:pt idx="7">
                  <c:v>19.666666666666668</c:v>
                </c:pt>
                <c:pt idx="8">
                  <c:v>3</c:v>
                </c:pt>
                <c:pt idx="9">
                  <c:v>12.666666666666666</c:v>
                </c:pt>
                <c:pt idx="10">
                  <c:v>3</c:v>
                </c:pt>
                <c:pt idx="11">
                  <c:v>9.6666666666666661</c:v>
                </c:pt>
                <c:pt idx="12">
                  <c:v>8.6666666666666661</c:v>
                </c:pt>
                <c:pt idx="13">
                  <c:v>#N/A</c:v>
                </c:pt>
                <c:pt idx="14">
                  <c:v>3</c:v>
                </c:pt>
                <c:pt idx="15">
                  <c:v>5.333333333333333</c:v>
                </c:pt>
                <c:pt idx="16">
                  <c:v>8.6666666666666661</c:v>
                </c:pt>
                <c:pt idx="17">
                  <c:v>3</c:v>
                </c:pt>
                <c:pt idx="18">
                  <c:v>2.6666666666666665</c:v>
                </c:pt>
                <c:pt idx="19">
                  <c:v>4</c:v>
                </c:pt>
                <c:pt idx="20">
                  <c:v>#N/A</c:v>
                </c:pt>
                <c:pt idx="21">
                  <c:v>6.666666666666667</c:v>
                </c:pt>
                <c:pt idx="22">
                  <c:v>#N/A</c:v>
                </c:pt>
                <c:pt idx="23">
                  <c:v>21.666666666666668</c:v>
                </c:pt>
                <c:pt idx="24">
                  <c:v>#N/A</c:v>
                </c:pt>
              </c:numCache>
            </c:numRef>
          </c:val>
          <c:extLst>
            <c:ext xmlns:c16="http://schemas.microsoft.com/office/drawing/2014/chart" uri="{C3380CC4-5D6E-409C-BE32-E72D297353CC}">
              <c16:uniqueId val="{00000001-BBA2-4B18-AB23-C8C1D2B5F2A4}"/>
            </c:ext>
          </c:extLst>
        </c:ser>
        <c:ser>
          <c:idx val="4"/>
          <c:order val="2"/>
          <c:tx>
            <c:v>Flexible</c:v>
          </c:tx>
          <c:spPr>
            <a:solidFill>
              <a:srgbClr val="00B0F0"/>
            </a:solidFill>
            <a:ln w="12700">
              <a:noFill/>
              <a:prstDash val="solid"/>
            </a:ln>
          </c:spPr>
          <c:invertIfNegative val="1"/>
          <c:val>
            <c:numRef>
              <c:f>'EX - CPM Const Sched'!$CG$45:$CG$69</c:f>
              <c:numCache>
                <c:formatCode>0.00</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11</c:v>
                </c:pt>
                <c:pt idx="23">
                  <c:v>#N/A</c:v>
                </c:pt>
                <c:pt idx="24">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BBA2-4B18-AB23-C8C1D2B5F2A4}"/>
            </c:ext>
          </c:extLst>
        </c:ser>
        <c:ser>
          <c:idx val="2"/>
          <c:order val="3"/>
          <c:tx>
            <c:strRef>
              <c:f>'EX - CPM Const Sched'!$CJ$44</c:f>
              <c:strCache>
                <c:ptCount val="1"/>
                <c:pt idx="0">
                  <c:v>SLACK</c:v>
                </c:pt>
              </c:strCache>
            </c:strRef>
          </c:tx>
          <c:spPr>
            <a:solidFill>
              <a:srgbClr val="92D050"/>
            </a:solidFill>
            <a:ln w="25400">
              <a:noFill/>
            </a:ln>
          </c:spPr>
          <c:invertIfNegative val="0"/>
          <c:cat>
            <c:strRef>
              <c:f>'EX - CPM Const Sched'!$C$10:$C$34</c:f>
              <c:strCache>
                <c:ptCount val="25"/>
                <c:pt idx="0">
                  <c:v>START</c:v>
                </c:pt>
                <c:pt idx="1">
                  <c:v>Task 2</c:v>
                </c:pt>
                <c:pt idx="2">
                  <c:v>Task 3</c:v>
                </c:pt>
                <c:pt idx="3">
                  <c:v>Task 4</c:v>
                </c:pt>
                <c:pt idx="4">
                  <c:v>Task 5</c:v>
                </c:pt>
                <c:pt idx="5">
                  <c:v>Task 6</c:v>
                </c:pt>
                <c:pt idx="6">
                  <c:v>Task 7</c:v>
                </c:pt>
                <c:pt idx="7">
                  <c:v>Task 8</c:v>
                </c:pt>
                <c:pt idx="8">
                  <c:v>Task 9</c:v>
                </c:pt>
                <c:pt idx="9">
                  <c:v>Task 10</c:v>
                </c:pt>
                <c:pt idx="10">
                  <c:v>Task 11</c:v>
                </c:pt>
                <c:pt idx="11">
                  <c:v>Task 12</c:v>
                </c:pt>
                <c:pt idx="12">
                  <c:v>Task 13</c:v>
                </c:pt>
                <c:pt idx="13">
                  <c:v>Task 14</c:v>
                </c:pt>
                <c:pt idx="14">
                  <c:v>Task 15</c:v>
                </c:pt>
                <c:pt idx="15">
                  <c:v>Task 16</c:v>
                </c:pt>
                <c:pt idx="16">
                  <c:v>Task 17</c:v>
                </c:pt>
                <c:pt idx="17">
                  <c:v>Task 18</c:v>
                </c:pt>
                <c:pt idx="18">
                  <c:v>Task 19</c:v>
                </c:pt>
                <c:pt idx="19">
                  <c:v>Task 20</c:v>
                </c:pt>
                <c:pt idx="20">
                  <c:v>Task 21</c:v>
                </c:pt>
                <c:pt idx="21">
                  <c:v>Task 22</c:v>
                </c:pt>
                <c:pt idx="22">
                  <c:v>Task 23</c:v>
                </c:pt>
                <c:pt idx="23">
                  <c:v>Task 24</c:v>
                </c:pt>
                <c:pt idx="24">
                  <c:v>FINISH</c:v>
                </c:pt>
              </c:strCache>
            </c:strRef>
          </c:cat>
          <c:val>
            <c:numRef>
              <c:f>'EX - CPM Const Sched'!$CJ$45:$CJ$69</c:f>
              <c:numCache>
                <c:formatCode>General</c:formatCode>
                <c:ptCount val="25"/>
                <c:pt idx="0">
                  <c:v>#N/A</c:v>
                </c:pt>
                <c:pt idx="1">
                  <c:v>0</c:v>
                </c:pt>
                <c:pt idx="2">
                  <c:v>0</c:v>
                </c:pt>
                <c:pt idx="3">
                  <c:v>0</c:v>
                </c:pt>
                <c:pt idx="4">
                  <c:v>0</c:v>
                </c:pt>
                <c:pt idx="5">
                  <c:v>0</c:v>
                </c:pt>
                <c:pt idx="6">
                  <c:v>0</c:v>
                </c:pt>
                <c:pt idx="7">
                  <c:v>0</c:v>
                </c:pt>
                <c:pt idx="8">
                  <c:v>0</c:v>
                </c:pt>
                <c:pt idx="9">
                  <c:v>0</c:v>
                </c:pt>
                <c:pt idx="10">
                  <c:v>0</c:v>
                </c:pt>
                <c:pt idx="11">
                  <c:v>0</c:v>
                </c:pt>
                <c:pt idx="12">
                  <c:v>0</c:v>
                </c:pt>
                <c:pt idx="13">
                  <c:v>#N/A</c:v>
                </c:pt>
                <c:pt idx="14">
                  <c:v>0</c:v>
                </c:pt>
                <c:pt idx="15">
                  <c:v>0</c:v>
                </c:pt>
                <c:pt idx="16">
                  <c:v>0</c:v>
                </c:pt>
                <c:pt idx="17">
                  <c:v>0</c:v>
                </c:pt>
                <c:pt idx="18">
                  <c:v>0</c:v>
                </c:pt>
                <c:pt idx="19">
                  <c:v>0</c:v>
                </c:pt>
                <c:pt idx="20">
                  <c:v>#N/A</c:v>
                </c:pt>
                <c:pt idx="21">
                  <c:v>0</c:v>
                </c:pt>
                <c:pt idx="22">
                  <c:v>13.66667</c:v>
                </c:pt>
                <c:pt idx="23">
                  <c:v>0</c:v>
                </c:pt>
                <c:pt idx="24">
                  <c:v>#N/A</c:v>
                </c:pt>
              </c:numCache>
            </c:numRef>
          </c:val>
          <c:extLst>
            <c:ext xmlns:c16="http://schemas.microsoft.com/office/drawing/2014/chart" uri="{C3380CC4-5D6E-409C-BE32-E72D297353CC}">
              <c16:uniqueId val="{00000003-BBA2-4B18-AB23-C8C1D2B5F2A4}"/>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0-D837-2F4A-821E-1626ABCD40B9}"/>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1-D837-2F4A-821E-1626ABCD40B9}"/>
              </c:ext>
            </c:extLst>
          </c:dPt>
          <c:xVal>
            <c:numRef>
              <c:f>'EX - CPM Const Sched'!$CK$45:$CK$69</c:f>
              <c:numCache>
                <c:formatCode>General</c:formatCode>
                <c:ptCount val="25"/>
                <c:pt idx="0">
                  <c:v>0</c:v>
                </c:pt>
                <c:pt idx="1">
                  <c:v>#N/A</c:v>
                </c:pt>
                <c:pt idx="2">
                  <c:v>#N/A</c:v>
                </c:pt>
                <c:pt idx="3">
                  <c:v>#N/A</c:v>
                </c:pt>
                <c:pt idx="4">
                  <c:v>#N/A</c:v>
                </c:pt>
                <c:pt idx="5">
                  <c:v>#N/A</c:v>
                </c:pt>
                <c:pt idx="6">
                  <c:v>#N/A</c:v>
                </c:pt>
                <c:pt idx="7">
                  <c:v>#N/A</c:v>
                </c:pt>
                <c:pt idx="8">
                  <c:v>#N/A</c:v>
                </c:pt>
                <c:pt idx="9">
                  <c:v>#N/A</c:v>
                </c:pt>
                <c:pt idx="10">
                  <c:v>#N/A</c:v>
                </c:pt>
                <c:pt idx="11">
                  <c:v>#N/A</c:v>
                </c:pt>
                <c:pt idx="12">
                  <c:v>#N/A</c:v>
                </c:pt>
                <c:pt idx="13">
                  <c:v>6.4</c:v>
                </c:pt>
                <c:pt idx="14">
                  <c:v>#N/A</c:v>
                </c:pt>
                <c:pt idx="15">
                  <c:v>#N/A</c:v>
                </c:pt>
                <c:pt idx="16">
                  <c:v>#N/A</c:v>
                </c:pt>
                <c:pt idx="17">
                  <c:v>#N/A</c:v>
                </c:pt>
                <c:pt idx="18">
                  <c:v>#N/A</c:v>
                </c:pt>
                <c:pt idx="19">
                  <c:v>#N/A</c:v>
                </c:pt>
                <c:pt idx="20">
                  <c:v>0</c:v>
                </c:pt>
                <c:pt idx="21">
                  <c:v>#N/A</c:v>
                </c:pt>
                <c:pt idx="22">
                  <c:v>#N/A</c:v>
                </c:pt>
                <c:pt idx="23">
                  <c:v>#N/A</c:v>
                </c:pt>
                <c:pt idx="24">
                  <c:v>35.06666666666667</c:v>
                </c:pt>
              </c:numCache>
            </c:numRef>
          </c:xVal>
          <c:yVal>
            <c:numRef>
              <c:f>'EX - CPM Const Sched'!$CM$45:$CM$69</c:f>
              <c:numCache>
                <c:formatCode>General</c:formatCode>
                <c:ptCount val="25"/>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pt idx="20">
                  <c:v>19.5</c:v>
                </c:pt>
                <c:pt idx="21">
                  <c:v>20.5</c:v>
                </c:pt>
                <c:pt idx="22">
                  <c:v>21.5</c:v>
                </c:pt>
                <c:pt idx="23">
                  <c:v>22.5</c:v>
                </c:pt>
                <c:pt idx="24">
                  <c:v>23.5</c:v>
                </c:pt>
              </c:numCache>
            </c:numRef>
          </c:yVal>
          <c:smooth val="0"/>
          <c:extLst>
            <c:ext xmlns:c16="http://schemas.microsoft.com/office/drawing/2014/chart" uri="{C3380CC4-5D6E-409C-BE32-E72D297353CC}">
              <c16:uniqueId val="{00000004-BBA2-4B18-AB23-C8C1D2B5F2A4}"/>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nchor="ctr" anchorCtr="0"/>
          <a:lstStyle/>
          <a:p>
            <a:pPr>
              <a:defRPr/>
            </a:pPr>
            <a:endParaRPr lang="ru-RU"/>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9.490696098257137E-2"/>
              <c:y val="1.237309711286089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0560"/>
        <c:crosses val="autoZero"/>
        <c:crossBetween val="between"/>
        <c:majorUnit val="5"/>
      </c:valAx>
      <c:valAx>
        <c:axId val="191145088"/>
        <c:scaling>
          <c:orientation val="minMax"/>
        </c:scaling>
        <c:delete val="0"/>
        <c:axPos val="b"/>
        <c:title>
          <c:tx>
            <c:rich>
              <a:bodyPr/>
              <a:lstStyle/>
              <a:p>
                <a:pPr>
                  <a:defRPr/>
                </a:pPr>
                <a:r>
                  <a:rPr lang="en-US"/>
                  <a:t>Weeks:</a:t>
                </a:r>
              </a:p>
            </c:rich>
          </c:tx>
          <c:layout>
            <c:manualLayout>
              <c:xMode val="edge"/>
              <c:yMode val="edge"/>
              <c:x val="7.4099061620096648E-2"/>
              <c:y val="0.9381153543307087"/>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ru-RU"/>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ru-RU"/>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24336530797972"/>
          <c:y val="7.7481840193704604E-2"/>
          <c:w val="0.83039415299218244"/>
          <c:h val="0.84745762711864403"/>
        </c:manualLayout>
      </c:layout>
      <c:barChart>
        <c:barDir val="bar"/>
        <c:grouping val="stacked"/>
        <c:varyColors val="0"/>
        <c:ser>
          <c:idx val="0"/>
          <c:order val="0"/>
          <c:tx>
            <c:strRef>
              <c:f>'BLANK - CPM Const Sched'!$CC$41</c:f>
              <c:strCache>
                <c:ptCount val="1"/>
                <c:pt idx="0">
                  <c:v>ES</c:v>
                </c:pt>
              </c:strCache>
            </c:strRef>
          </c:tx>
          <c:spPr>
            <a:noFill/>
            <a:ln w="25400">
              <a:noFill/>
            </a:ln>
          </c:spPr>
          <c:invertIfNegative val="0"/>
          <c:cat>
            <c:numRef>
              <c:f>'BLANK - CPM Const Sched'!$C$9:$C$33</c:f>
              <c:numCache>
                <c:formatCode>General</c:formatCode>
                <c:ptCount val="25"/>
              </c:numCache>
            </c:numRef>
          </c:cat>
          <c:val>
            <c:numRef>
              <c:f>'BLANK - CPM Const Sched'!$CC$42:$CC$66</c:f>
              <c:numCache>
                <c:formatCode>General</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val>
          <c:extLst>
            <c:ext xmlns:c16="http://schemas.microsoft.com/office/drawing/2014/chart" uri="{C3380CC4-5D6E-409C-BE32-E72D297353CC}">
              <c16:uniqueId val="{00000000-C500-5748-AB11-31EF4DCB5014}"/>
            </c:ext>
          </c:extLst>
        </c:ser>
        <c:ser>
          <c:idx val="1"/>
          <c:order val="1"/>
          <c:tx>
            <c:v>Critical</c:v>
          </c:tx>
          <c:spPr>
            <a:solidFill>
              <a:srgbClr val="FFC000"/>
            </a:solidFill>
            <a:ln w="12700">
              <a:noFill/>
              <a:prstDash val="solid"/>
            </a:ln>
          </c:spPr>
          <c:invertIfNegative val="0"/>
          <c:cat>
            <c:numRef>
              <c:f>'BLANK - CPM Const Sched'!$C$9:$C$33</c:f>
              <c:numCache>
                <c:formatCode>General</c:formatCode>
                <c:ptCount val="25"/>
              </c:numCache>
            </c:numRef>
          </c:cat>
          <c:val>
            <c:numRef>
              <c:f>'BLANK - CPM Const Sched'!$CD$42:$CD$66</c:f>
              <c:numCache>
                <c:formatCode>0.00</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val>
          <c:extLst>
            <c:ext xmlns:c16="http://schemas.microsoft.com/office/drawing/2014/chart" uri="{C3380CC4-5D6E-409C-BE32-E72D297353CC}">
              <c16:uniqueId val="{00000001-C500-5748-AB11-31EF4DCB5014}"/>
            </c:ext>
          </c:extLst>
        </c:ser>
        <c:ser>
          <c:idx val="4"/>
          <c:order val="2"/>
          <c:tx>
            <c:v>Flexible</c:v>
          </c:tx>
          <c:spPr>
            <a:solidFill>
              <a:srgbClr val="00B0F0"/>
            </a:solidFill>
            <a:ln w="12700">
              <a:noFill/>
              <a:prstDash val="solid"/>
            </a:ln>
          </c:spPr>
          <c:invertIfNegative val="1"/>
          <c:val>
            <c:numRef>
              <c:f>'BLANK - CPM Const Sched'!$CG$42:$CG$66</c:f>
              <c:numCache>
                <c:formatCode>0.00</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val>
          <c:extLst>
            <c:ext xmlns:c14="http://schemas.microsoft.com/office/drawing/2007/8/2/chart" uri="{6F2FDCE9-48DA-4B69-8628-5D25D57E5C99}">
              <c14:invertSolidFillFmt>
                <c14:spPr xmlns:c14="http://schemas.microsoft.com/office/drawing/2007/8/2/chart">
                  <a:solidFill>
                    <a:srgbClr val="FFFFFF"/>
                  </a:solidFill>
                  <a:ln w="12700">
                    <a:noFill/>
                    <a:prstDash val="solid"/>
                  </a:ln>
                </c14:spPr>
              </c14:invertSolidFillFmt>
            </c:ext>
            <c:ext xmlns:c16="http://schemas.microsoft.com/office/drawing/2014/chart" uri="{C3380CC4-5D6E-409C-BE32-E72D297353CC}">
              <c16:uniqueId val="{00000002-C500-5748-AB11-31EF4DCB5014}"/>
            </c:ext>
          </c:extLst>
        </c:ser>
        <c:ser>
          <c:idx val="2"/>
          <c:order val="3"/>
          <c:tx>
            <c:strRef>
              <c:f>'BLANK - CPM Const Sched'!$CJ$41</c:f>
              <c:strCache>
                <c:ptCount val="1"/>
                <c:pt idx="0">
                  <c:v>SLACK</c:v>
                </c:pt>
              </c:strCache>
            </c:strRef>
          </c:tx>
          <c:spPr>
            <a:solidFill>
              <a:srgbClr val="92D050"/>
            </a:solidFill>
            <a:ln w="25400">
              <a:noFill/>
            </a:ln>
          </c:spPr>
          <c:invertIfNegative val="0"/>
          <c:cat>
            <c:numRef>
              <c:f>'BLANK - CPM Const Sched'!$C$9:$C$33</c:f>
              <c:numCache>
                <c:formatCode>General</c:formatCode>
                <c:ptCount val="25"/>
              </c:numCache>
            </c:numRef>
          </c:cat>
          <c:val>
            <c:numRef>
              <c:f>'BLANK - CPM Const Sched'!$CJ$42:$CJ$66</c:f>
              <c:numCache>
                <c:formatCode>General</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val>
          <c:extLst>
            <c:ext xmlns:c16="http://schemas.microsoft.com/office/drawing/2014/chart" uri="{C3380CC4-5D6E-409C-BE32-E72D297353CC}">
              <c16:uniqueId val="{00000003-C500-5748-AB11-31EF4DCB5014}"/>
            </c:ext>
          </c:extLst>
        </c:ser>
        <c:dLbls>
          <c:showLegendKey val="0"/>
          <c:showVal val="0"/>
          <c:showCatName val="0"/>
          <c:showSerName val="0"/>
          <c:showPercent val="0"/>
          <c:showBubbleSize val="0"/>
        </c:dLbls>
        <c:gapWidth val="50"/>
        <c:overlap val="100"/>
        <c:axId val="190370560"/>
        <c:axId val="190372480"/>
      </c:barChart>
      <c:scatterChart>
        <c:scatterStyle val="lineMarker"/>
        <c:varyColors val="0"/>
        <c:ser>
          <c:idx val="3"/>
          <c:order val="4"/>
          <c:tx>
            <c:v>Events</c:v>
          </c:tx>
          <c:spPr>
            <a:ln w="19050">
              <a:noFill/>
            </a:ln>
          </c:spPr>
          <c:marker>
            <c:symbol val="diamond"/>
            <c:size val="10"/>
            <c:spPr>
              <a:solidFill>
                <a:srgbClr val="000000"/>
              </a:solidFill>
              <a:ln>
                <a:solidFill>
                  <a:srgbClr val="000000"/>
                </a:solidFill>
                <a:prstDash val="solid"/>
              </a:ln>
            </c:spPr>
          </c:marker>
          <c:dPt>
            <c:idx val="0"/>
            <c:marker>
              <c:spPr>
                <a:solidFill>
                  <a:srgbClr val="00B050"/>
                </a:solidFill>
                <a:ln>
                  <a:solidFill>
                    <a:srgbClr val="000000"/>
                  </a:solidFill>
                  <a:prstDash val="solid"/>
                </a:ln>
              </c:spPr>
            </c:marker>
            <c:bubble3D val="0"/>
            <c:extLst>
              <c:ext xmlns:c16="http://schemas.microsoft.com/office/drawing/2014/chart" uri="{C3380CC4-5D6E-409C-BE32-E72D297353CC}">
                <c16:uniqueId val="{00000004-C500-5748-AB11-31EF4DCB5014}"/>
              </c:ext>
            </c:extLst>
          </c:dPt>
          <c:dPt>
            <c:idx val="19"/>
            <c:marker>
              <c:symbol val="diamond"/>
              <c:size val="13"/>
              <c:spPr>
                <a:solidFill>
                  <a:srgbClr val="00B050"/>
                </a:solidFill>
                <a:ln>
                  <a:solidFill>
                    <a:srgbClr val="000000"/>
                  </a:solidFill>
                  <a:prstDash val="solid"/>
                </a:ln>
              </c:spPr>
            </c:marker>
            <c:bubble3D val="0"/>
            <c:extLst>
              <c:ext xmlns:c16="http://schemas.microsoft.com/office/drawing/2014/chart" uri="{C3380CC4-5D6E-409C-BE32-E72D297353CC}">
                <c16:uniqueId val="{00000005-C500-5748-AB11-31EF4DCB5014}"/>
              </c:ext>
            </c:extLst>
          </c:dPt>
          <c:xVal>
            <c:numRef>
              <c:f>'BLANK - CPM Const Sched'!$CK$42:$CK$66</c:f>
              <c:numCache>
                <c:formatCode>General</c:formatCode>
                <c:ptCount val="2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numCache>
            </c:numRef>
          </c:xVal>
          <c:yVal>
            <c:numRef>
              <c:f>'BLANK - CPM Const Sched'!$CM$42:$CM$66</c:f>
              <c:numCache>
                <c:formatCode>General</c:formatCode>
                <c:ptCount val="25"/>
                <c:pt idx="0">
                  <c:v>-0.5</c:v>
                </c:pt>
                <c:pt idx="1">
                  <c:v>0.5</c:v>
                </c:pt>
                <c:pt idx="2">
                  <c:v>1.5</c:v>
                </c:pt>
                <c:pt idx="3">
                  <c:v>2.5</c:v>
                </c:pt>
                <c:pt idx="4">
                  <c:v>3.5</c:v>
                </c:pt>
                <c:pt idx="5">
                  <c:v>4.5</c:v>
                </c:pt>
                <c:pt idx="6">
                  <c:v>5.5</c:v>
                </c:pt>
                <c:pt idx="7">
                  <c:v>6.5</c:v>
                </c:pt>
                <c:pt idx="8">
                  <c:v>7.5</c:v>
                </c:pt>
                <c:pt idx="9">
                  <c:v>8.5</c:v>
                </c:pt>
                <c:pt idx="10">
                  <c:v>9.5</c:v>
                </c:pt>
                <c:pt idx="11">
                  <c:v>10.5</c:v>
                </c:pt>
                <c:pt idx="12">
                  <c:v>11.5</c:v>
                </c:pt>
                <c:pt idx="13">
                  <c:v>12.5</c:v>
                </c:pt>
                <c:pt idx="14">
                  <c:v>13.5</c:v>
                </c:pt>
                <c:pt idx="15">
                  <c:v>14.5</c:v>
                </c:pt>
                <c:pt idx="16">
                  <c:v>15.5</c:v>
                </c:pt>
                <c:pt idx="17">
                  <c:v>16.5</c:v>
                </c:pt>
                <c:pt idx="18">
                  <c:v>17.5</c:v>
                </c:pt>
                <c:pt idx="19">
                  <c:v>18.5</c:v>
                </c:pt>
                <c:pt idx="20">
                  <c:v>19.5</c:v>
                </c:pt>
                <c:pt idx="21">
                  <c:v>20.5</c:v>
                </c:pt>
                <c:pt idx="22">
                  <c:v>21.5</c:v>
                </c:pt>
                <c:pt idx="23">
                  <c:v>22.5</c:v>
                </c:pt>
                <c:pt idx="24">
                  <c:v>23.5</c:v>
                </c:pt>
              </c:numCache>
            </c:numRef>
          </c:yVal>
          <c:smooth val="0"/>
          <c:extLst>
            <c:ext xmlns:c16="http://schemas.microsoft.com/office/drawing/2014/chart" uri="{C3380CC4-5D6E-409C-BE32-E72D297353CC}">
              <c16:uniqueId val="{00000006-C500-5748-AB11-31EF4DCB5014}"/>
            </c:ext>
          </c:extLst>
        </c:ser>
        <c:dLbls>
          <c:showLegendKey val="0"/>
          <c:showVal val="0"/>
          <c:showCatName val="0"/>
          <c:showSerName val="0"/>
          <c:showPercent val="0"/>
          <c:showBubbleSize val="0"/>
        </c:dLbls>
        <c:axId val="191145088"/>
        <c:axId val="191824640"/>
      </c:scatterChart>
      <c:catAx>
        <c:axId val="19037056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nchor="ctr" anchorCtr="0"/>
          <a:lstStyle/>
          <a:p>
            <a:pPr>
              <a:defRPr/>
            </a:pPr>
            <a:endParaRPr lang="ru-RU"/>
          </a:p>
        </c:txPr>
        <c:crossAx val="190372480"/>
        <c:crosses val="autoZero"/>
        <c:auto val="1"/>
        <c:lblAlgn val="ctr"/>
        <c:lblOffset val="100"/>
        <c:tickLblSkip val="1"/>
        <c:tickMarkSkip val="1"/>
        <c:noMultiLvlLbl val="0"/>
      </c:catAx>
      <c:valAx>
        <c:axId val="190372480"/>
        <c:scaling>
          <c:orientation val="minMax"/>
        </c:scaling>
        <c:delete val="0"/>
        <c:axPos val="t"/>
        <c:majorGridlines>
          <c:spPr>
            <a:ln w="3175">
              <a:solidFill>
                <a:srgbClr val="C0C0C0"/>
              </a:solidFill>
              <a:prstDash val="solid"/>
            </a:ln>
          </c:spPr>
        </c:majorGridlines>
        <c:title>
          <c:tx>
            <c:rich>
              <a:bodyPr/>
              <a:lstStyle/>
              <a:p>
                <a:pPr>
                  <a:defRPr/>
                </a:pPr>
                <a:r>
                  <a:rPr lang="en-US"/>
                  <a:t>Days:</a:t>
                </a:r>
              </a:p>
            </c:rich>
          </c:tx>
          <c:layout>
            <c:manualLayout>
              <c:xMode val="edge"/>
              <c:yMode val="edge"/>
              <c:x val="9.490696098257137E-2"/>
              <c:y val="1.2373097112860894E-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ru-RU"/>
          </a:p>
        </c:txPr>
        <c:crossAx val="190370560"/>
        <c:crosses val="autoZero"/>
        <c:crossBetween val="between"/>
        <c:majorUnit val="5"/>
      </c:valAx>
      <c:valAx>
        <c:axId val="191145088"/>
        <c:scaling>
          <c:orientation val="minMax"/>
        </c:scaling>
        <c:delete val="0"/>
        <c:axPos val="b"/>
        <c:title>
          <c:tx>
            <c:rich>
              <a:bodyPr/>
              <a:lstStyle/>
              <a:p>
                <a:pPr>
                  <a:defRPr/>
                </a:pPr>
                <a:r>
                  <a:rPr lang="en-US"/>
                  <a:t>Weeks:</a:t>
                </a:r>
              </a:p>
            </c:rich>
          </c:tx>
          <c:layout>
            <c:manualLayout>
              <c:xMode val="edge"/>
              <c:yMode val="edge"/>
              <c:x val="7.4099061620096648E-2"/>
              <c:y val="0.9381153543307087"/>
            </c:manualLayout>
          </c:layout>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a:pPr>
            <a:endParaRPr lang="ru-RU"/>
          </a:p>
        </c:txPr>
        <c:crossAx val="191824640"/>
        <c:crosses val="max"/>
        <c:crossBetween val="midCat"/>
        <c:majorUnit val="1"/>
      </c:valAx>
      <c:valAx>
        <c:axId val="191824640"/>
        <c:scaling>
          <c:orientation val="maxMin"/>
        </c:scaling>
        <c:delete val="1"/>
        <c:axPos val="r"/>
        <c:numFmt formatCode="General" sourceLinked="1"/>
        <c:majorTickMark val="out"/>
        <c:minorTickMark val="none"/>
        <c:tickLblPos val="nextTo"/>
        <c:crossAx val="191145088"/>
        <c:crosses val="max"/>
        <c:crossBetween val="midCat"/>
      </c:valAx>
      <c:spPr>
        <a:noFill/>
        <a:ln w="25400">
          <a:noFill/>
        </a:ln>
      </c:spPr>
    </c:plotArea>
    <c:legend>
      <c:legendPos val="r"/>
      <c:legendEntry>
        <c:idx val="0"/>
        <c:delete val="1"/>
      </c:legendEntry>
      <c:legendEntry>
        <c:idx val="3"/>
        <c:delete val="1"/>
      </c:legendEntry>
      <c:layout>
        <c:manualLayout>
          <c:xMode val="edge"/>
          <c:yMode val="edge"/>
          <c:x val="0.66333384569164877"/>
          <c:y val="0.12719235924544528"/>
          <c:w val="0.31435935414905442"/>
          <c:h val="0.10656822945925688"/>
        </c:manualLayout>
      </c:layout>
      <c:overlay val="0"/>
      <c:spPr>
        <a:solidFill>
          <a:srgbClr val="FFFFFF"/>
        </a:solidFill>
        <a:ln w="3175">
          <a:noFill/>
          <a:prstDash val="solid"/>
        </a:ln>
      </c:spPr>
      <c:txPr>
        <a:bodyPr/>
        <a:lstStyle/>
        <a:p>
          <a:pPr>
            <a:defRPr sz="1200"/>
          </a:pPr>
          <a:endParaRPr lang="ru-RU"/>
        </a:p>
      </c:txPr>
    </c:legend>
    <c:plotVisOnly val="0"/>
    <c:dispBlanksAs val="gap"/>
    <c:showDLblsOverMax val="0"/>
  </c:chart>
  <c:spPr>
    <a:solidFill>
      <a:srgbClr val="FFFFFF"/>
    </a:solidFill>
    <a:ln w="12700">
      <a:noFill/>
      <a:prstDash val="solid"/>
    </a:ln>
  </c:spPr>
  <c:txPr>
    <a:bodyPr/>
    <a:lstStyle/>
    <a:p>
      <a:pPr>
        <a:defRPr sz="1000" b="0" i="0" u="none" strike="noStrike" baseline="0">
          <a:solidFill>
            <a:srgbClr val="000000"/>
          </a:solidFill>
          <a:latin typeface="Century Gothic" panose="020B0502020202020204" pitchFamily="34" charset="0"/>
          <a:ea typeface="Arial"/>
          <a:cs typeface="Arial"/>
        </a:defRPr>
      </a:pPr>
      <a:endParaRPr lang="ru-RU"/>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smartsheet.com/try-it?trp=10669&amp;utm_source=template-excel&amp;utm_medium=content&amp;utm_campaign=Critical+Path+Method+(CPM)+Construction+Schedule-excel-10669&amp;lpa=Critical+Path+Method+(CPM)+Construction+Schedule+excel+10669"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12700</xdr:colOff>
      <xdr:row>34</xdr:row>
      <xdr:rowOff>101600</xdr:rowOff>
    </xdr:from>
    <xdr:to>
      <xdr:col>20</xdr:col>
      <xdr:colOff>12700</xdr:colOff>
      <xdr:row>37</xdr:row>
      <xdr:rowOff>25400</xdr:rowOff>
    </xdr:to>
    <xdr:graphicFrame macro="">
      <xdr:nvGraphicFramePr>
        <xdr:cNvPr id="1060" name="Chart 36">
          <a:extLst>
            <a:ext uri="{FF2B5EF4-FFF2-40B4-BE49-F238E27FC236}">
              <a16:creationId xmlns:a16="http://schemas.microsoft.com/office/drawing/2014/main" id="{00000000-0008-0000-0000-00002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12</xdr:col>
      <xdr:colOff>0</xdr:colOff>
      <xdr:row>0</xdr:row>
      <xdr:rowOff>2501900</xdr:rowOff>
    </xdr:to>
    <xdr:pic>
      <xdr:nvPicPr>
        <xdr:cNvPr id="4" name="Picture 3">
          <a:hlinkClick xmlns:r="http://schemas.openxmlformats.org/officeDocument/2006/relationships" r:id="rId2"/>
          <a:extLst>
            <a:ext uri="{FF2B5EF4-FFF2-40B4-BE49-F238E27FC236}">
              <a16:creationId xmlns:a16="http://schemas.microsoft.com/office/drawing/2014/main" id="{6515F94E-598B-7F47-AE86-67F5FE006891}"/>
            </a:ext>
          </a:extLst>
        </xdr:cNvPr>
        <xdr:cNvPicPr>
          <a:picLocks noChangeAspect="1"/>
        </xdr:cNvPicPr>
      </xdr:nvPicPr>
      <xdr:blipFill>
        <a:blip xmlns:r="http://schemas.openxmlformats.org/officeDocument/2006/relationships" r:embed="rId3"/>
        <a:stretch>
          <a:fillRect/>
        </a:stretch>
      </xdr:blipFill>
      <xdr:spPr>
        <a:xfrm>
          <a:off x="0" y="0"/>
          <a:ext cx="10045700" cy="250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12700</xdr:colOff>
      <xdr:row>33</xdr:row>
      <xdr:rowOff>101600</xdr:rowOff>
    </xdr:from>
    <xdr:to>
      <xdr:col>20</xdr:col>
      <xdr:colOff>12700</xdr:colOff>
      <xdr:row>36</xdr:row>
      <xdr:rowOff>25400</xdr:rowOff>
    </xdr:to>
    <xdr:graphicFrame macro="">
      <xdr:nvGraphicFramePr>
        <xdr:cNvPr id="2" name="Chart 36">
          <a:extLst>
            <a:ext uri="{FF2B5EF4-FFF2-40B4-BE49-F238E27FC236}">
              <a16:creationId xmlns:a16="http://schemas.microsoft.com/office/drawing/2014/main" id="{6EFD56C8-29EB-274B-9396-AC31E8FCBD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bit.ly/2n2k6Pa" TargetMode="External"/><Relationship Id="rId1" Type="http://schemas.openxmlformats.org/officeDocument/2006/relationships/hyperlink" Target="https://www.smartsheet.com/try-it?trp=10669&amp;utm_source=template-excel&amp;utm_medium=content&amp;utm_campaign=Critical+Path+Method+(CPM)+Construction+Schedule-excel-10669&amp;lpa=Critical+Path+Method+(CPM)+Construction+Schedule+excel+10669"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EX69"/>
  <sheetViews>
    <sheetView showGridLines="0" tabSelected="1" zoomScaleNormal="100" workbookViewId="0">
      <pane ySplit="1" topLeftCell="A2" activePane="bottomLeft" state="frozen"/>
      <selection pane="bottomLeft" activeCell="C46" sqref="C46"/>
    </sheetView>
  </sheetViews>
  <sheetFormatPr defaultColWidth="8.85546875" defaultRowHeight="12.75" x14ac:dyDescent="0.2"/>
  <cols>
    <col min="1" max="1" width="3.28515625" customWidth="1"/>
    <col min="2" max="2" width="6.42578125" customWidth="1"/>
    <col min="3" max="3" width="39.42578125" customWidth="1"/>
    <col min="4" max="4" width="20.85546875" customWidth="1"/>
    <col min="5" max="5" width="14.85546875" customWidth="1"/>
    <col min="6" max="11" width="5.85546875" customWidth="1"/>
    <col min="12" max="12" width="12.85546875" style="1" customWidth="1"/>
    <col min="13" max="20" width="12.85546875" customWidth="1"/>
    <col min="21" max="21" width="3.28515625" customWidth="1"/>
    <col min="22" max="22" width="14.85546875" customWidth="1"/>
    <col min="23" max="27" width="5.85546875" customWidth="1"/>
    <col min="28" max="28" width="3.28515625" customWidth="1"/>
    <col min="29" max="53" width="5.85546875" customWidth="1"/>
    <col min="54" max="54" width="4.140625" customWidth="1"/>
    <col min="55" max="79" width="5.85546875" customWidth="1"/>
    <col min="80" max="80" width="4.140625" customWidth="1"/>
    <col min="81" max="91" width="10.85546875" style="16" customWidth="1"/>
  </cols>
  <sheetData>
    <row r="1" spans="1:154" ht="200.1" customHeight="1" x14ac:dyDescent="0.2">
      <c r="B1" s="3"/>
      <c r="C1" s="16"/>
      <c r="D1" s="16"/>
      <c r="E1" s="16"/>
      <c r="G1" s="3"/>
      <c r="H1" s="16"/>
      <c r="I1" s="16"/>
      <c r="J1" s="52"/>
      <c r="K1" s="16"/>
      <c r="L1"/>
      <c r="CC1"/>
      <c r="CD1"/>
      <c r="CE1"/>
      <c r="CF1"/>
      <c r="CG1"/>
      <c r="CH1"/>
      <c r="CI1"/>
      <c r="CJ1"/>
      <c r="CK1"/>
      <c r="CL1"/>
      <c r="CM1"/>
    </row>
    <row r="2" spans="1:154" s="34" customFormat="1" ht="51" customHeight="1" x14ac:dyDescent="0.2">
      <c r="B2" s="69" t="s">
        <v>73</v>
      </c>
      <c r="C2" s="35"/>
      <c r="D2" s="35"/>
      <c r="E2" s="35"/>
      <c r="F2" s="36"/>
      <c r="G2" s="36"/>
      <c r="H2" s="36"/>
      <c r="I2" s="36"/>
      <c r="J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row>
    <row r="3" spans="1:154" s="3" customFormat="1" ht="35.1" customHeight="1" x14ac:dyDescent="0.2">
      <c r="A3" s="4"/>
      <c r="B3" s="75" t="s">
        <v>37</v>
      </c>
      <c r="C3" s="75"/>
      <c r="D3" s="59"/>
      <c r="E3" s="59"/>
      <c r="F3" s="70" t="s">
        <v>86</v>
      </c>
      <c r="G3" s="70"/>
      <c r="H3" s="70"/>
      <c r="I3" s="70"/>
      <c r="J3" s="70"/>
      <c r="K3" s="70"/>
      <c r="L3" s="43">
        <v>45674</v>
      </c>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13"/>
      <c r="CD3" s="13"/>
      <c r="CE3" s="13"/>
      <c r="CF3" s="13"/>
      <c r="CG3" s="13"/>
      <c r="CH3" s="13"/>
      <c r="CI3" s="13"/>
      <c r="CJ3" s="13"/>
      <c r="CK3" s="13"/>
      <c r="CL3" s="13"/>
      <c r="CM3" s="13"/>
    </row>
    <row r="4" spans="1:154" ht="13.5" x14ac:dyDescent="0.25">
      <c r="A4" s="10"/>
      <c r="B4" s="75"/>
      <c r="C4" s="75"/>
      <c r="D4" s="59"/>
      <c r="E4" s="59"/>
      <c r="F4" s="40"/>
      <c r="G4" s="40"/>
      <c r="H4" s="40"/>
      <c r="I4" s="40"/>
      <c r="J4" s="40"/>
      <c r="K4" s="40"/>
      <c r="L4" s="11"/>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3"/>
      <c r="CD4" s="13"/>
      <c r="CE4" s="13"/>
      <c r="CF4" s="13"/>
      <c r="CG4" s="13"/>
      <c r="CH4" s="13"/>
      <c r="CI4" s="13"/>
      <c r="CJ4" s="13"/>
      <c r="CK4" s="13"/>
      <c r="CL4" s="13"/>
      <c r="CM4" s="13"/>
    </row>
    <row r="5" spans="1:154" s="3" customFormat="1" ht="35.1" customHeight="1" x14ac:dyDescent="0.25">
      <c r="A5" s="4"/>
      <c r="B5" s="49"/>
      <c r="C5" s="4" t="s">
        <v>40</v>
      </c>
      <c r="D5" s="4"/>
      <c r="E5" s="4"/>
      <c r="F5" s="70" t="s">
        <v>87</v>
      </c>
      <c r="G5" s="70"/>
      <c r="H5" s="70"/>
      <c r="I5" s="70"/>
      <c r="J5" s="70"/>
      <c r="K5" s="70"/>
      <c r="L5" s="50">
        <f ca="1">WORKDAY(L3,N5,holidays)</f>
        <v>45926</v>
      </c>
      <c r="M5" s="41" t="s">
        <v>38</v>
      </c>
      <c r="N5" s="51">
        <f>S34</f>
        <v>175.33333333333334</v>
      </c>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13"/>
      <c r="CD5" s="13"/>
      <c r="CE5" s="13"/>
      <c r="CF5" s="13"/>
      <c r="CG5" s="13"/>
      <c r="CH5" s="13"/>
      <c r="CI5" s="13"/>
      <c r="CJ5" s="13"/>
      <c r="CK5" s="13"/>
      <c r="CL5" s="13"/>
      <c r="CM5" s="13"/>
    </row>
    <row r="6" spans="1:154" ht="13.5" x14ac:dyDescent="0.25">
      <c r="A6" s="10"/>
      <c r="B6" s="10"/>
      <c r="F6" s="40"/>
      <c r="G6" s="40"/>
      <c r="H6" s="40"/>
      <c r="I6" s="40"/>
      <c r="J6" s="40"/>
      <c r="K6" s="40"/>
      <c r="L6" s="11"/>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3"/>
      <c r="CD6" s="13"/>
      <c r="CE6" s="13"/>
      <c r="CF6" s="13"/>
      <c r="CG6" s="13"/>
      <c r="CH6" s="13"/>
      <c r="CI6" s="13"/>
      <c r="CJ6" s="13"/>
      <c r="CK6" s="13"/>
      <c r="CL6" s="13"/>
      <c r="CM6" s="13"/>
    </row>
    <row r="7" spans="1:154" s="3" customFormat="1" ht="20.100000000000001" customHeight="1" x14ac:dyDescent="0.2">
      <c r="A7" s="4"/>
      <c r="F7" s="4"/>
      <c r="G7" s="4"/>
      <c r="H7" s="4"/>
      <c r="I7" s="4"/>
      <c r="J7" s="4"/>
      <c r="K7" s="4"/>
      <c r="L7" s="74" t="s">
        <v>22</v>
      </c>
      <c r="M7" s="74"/>
      <c r="N7" s="74"/>
      <c r="O7" s="42"/>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13"/>
      <c r="CD7" s="13"/>
      <c r="CE7" s="13"/>
      <c r="CF7" s="13"/>
      <c r="CG7" s="13"/>
      <c r="CH7" s="13"/>
      <c r="CI7" s="13"/>
      <c r="CJ7" s="17"/>
      <c r="CK7" s="13"/>
      <c r="CL7" s="13"/>
      <c r="CM7" s="13"/>
    </row>
    <row r="8" spans="1:154" s="9" customFormat="1" ht="20.100000000000001" customHeight="1" thickBot="1" x14ac:dyDescent="0.25">
      <c r="A8" s="12"/>
      <c r="B8" s="58"/>
      <c r="C8" s="58"/>
      <c r="D8" s="58"/>
      <c r="E8" s="58"/>
      <c r="F8" s="72" t="s">
        <v>77</v>
      </c>
      <c r="G8" s="72"/>
      <c r="H8" s="72"/>
      <c r="I8" s="72"/>
      <c r="J8" s="72"/>
      <c r="K8" s="72"/>
      <c r="L8" s="44" t="s">
        <v>78</v>
      </c>
      <c r="M8" s="44" t="s">
        <v>79</v>
      </c>
      <c r="N8" s="44" t="s">
        <v>80</v>
      </c>
      <c r="O8" s="45" t="s">
        <v>81</v>
      </c>
      <c r="P8" s="46" t="s">
        <v>82</v>
      </c>
      <c r="Q8" s="45" t="s">
        <v>83</v>
      </c>
      <c r="R8" s="45" t="s">
        <v>84</v>
      </c>
      <c r="S8" s="45" t="s">
        <v>85</v>
      </c>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row>
    <row r="9" spans="1:154" s="3" customFormat="1" ht="20.100000000000001" customHeight="1" thickTop="1" x14ac:dyDescent="0.2">
      <c r="A9" s="4"/>
      <c r="B9" s="53" t="s">
        <v>0</v>
      </c>
      <c r="C9" s="53" t="s">
        <v>74</v>
      </c>
      <c r="D9" s="53" t="s">
        <v>75</v>
      </c>
      <c r="E9" s="53" t="s">
        <v>76</v>
      </c>
      <c r="F9" s="73" t="s">
        <v>24</v>
      </c>
      <c r="G9" s="73"/>
      <c r="H9" s="73"/>
      <c r="I9" s="73"/>
      <c r="J9" s="73"/>
      <c r="K9" s="73"/>
      <c r="L9" s="32" t="s">
        <v>18</v>
      </c>
      <c r="M9" s="32" t="s">
        <v>19</v>
      </c>
      <c r="N9" s="32" t="s">
        <v>20</v>
      </c>
      <c r="O9" s="32" t="s">
        <v>21</v>
      </c>
      <c r="P9" s="31" t="s">
        <v>1</v>
      </c>
      <c r="Q9" s="31" t="s">
        <v>2</v>
      </c>
      <c r="R9" s="31" t="s">
        <v>3</v>
      </c>
      <c r="S9" s="31" t="s">
        <v>4</v>
      </c>
      <c r="T9" s="31" t="s">
        <v>23</v>
      </c>
      <c r="U9" s="4"/>
      <c r="V9" s="61" t="s">
        <v>76</v>
      </c>
      <c r="CC9" s="16"/>
      <c r="CD9" s="16"/>
      <c r="CE9" s="16"/>
      <c r="CF9" s="16"/>
      <c r="CG9" s="16"/>
      <c r="CH9" s="16"/>
      <c r="CI9" s="16"/>
      <c r="CJ9" s="16"/>
      <c r="CK9" s="16"/>
      <c r="CL9" s="16"/>
      <c r="CM9" s="16"/>
    </row>
    <row r="10" spans="1:154" s="3" customFormat="1" ht="20.100000000000001" customHeight="1" x14ac:dyDescent="0.2">
      <c r="A10" s="4"/>
      <c r="B10" s="55">
        <v>1</v>
      </c>
      <c r="C10" s="8" t="s">
        <v>48</v>
      </c>
      <c r="D10" s="55"/>
      <c r="E10" s="55" t="s">
        <v>42</v>
      </c>
      <c r="F10" s="24"/>
      <c r="G10" s="24"/>
      <c r="H10" s="24"/>
      <c r="I10" s="24"/>
      <c r="J10" s="24"/>
      <c r="K10" s="24"/>
      <c r="L10" s="24"/>
      <c r="M10" s="24"/>
      <c r="N10" s="24"/>
      <c r="O10" s="30">
        <f>((L10+M10+N10)/3)</f>
        <v>0</v>
      </c>
      <c r="P10" s="30">
        <v>0</v>
      </c>
      <c r="Q10" s="30">
        <f t="shared" ref="Q10:Q33" si="0">P10+O10</f>
        <v>0</v>
      </c>
      <c r="R10" s="30">
        <f ca="1">IF(S10-O10&lt;0,0,S10-O10)</f>
        <v>0</v>
      </c>
      <c r="S10" s="30">
        <f t="shared" ref="S10:S20" ca="1" si="1">MIN(BC45:CA45)</f>
        <v>0</v>
      </c>
      <c r="T10" s="30">
        <f ca="1">IF(ROUND(S10-Q10,5)&lt;0,0,ROUND(S10-Q10,5))</f>
        <v>0</v>
      </c>
      <c r="U10" s="4"/>
      <c r="V10" s="54" t="s">
        <v>41</v>
      </c>
      <c r="CC10" s="16"/>
      <c r="CD10" s="16"/>
      <c r="CE10" s="16"/>
      <c r="CF10" s="16"/>
      <c r="CG10" s="16"/>
      <c r="CH10" s="16"/>
      <c r="CI10" s="16"/>
      <c r="CJ10" s="16"/>
      <c r="CK10" s="16"/>
      <c r="CL10" s="16"/>
      <c r="CM10" s="16"/>
    </row>
    <row r="11" spans="1:154" s="3" customFormat="1" ht="20.100000000000001" customHeight="1" x14ac:dyDescent="0.2">
      <c r="A11" s="4"/>
      <c r="B11" s="55">
        <v>2</v>
      </c>
      <c r="C11" s="6" t="s">
        <v>49</v>
      </c>
      <c r="D11" s="55"/>
      <c r="E11" s="55" t="s">
        <v>47</v>
      </c>
      <c r="F11" s="29">
        <v>1</v>
      </c>
      <c r="G11" s="29"/>
      <c r="H11" s="29"/>
      <c r="I11" s="29"/>
      <c r="J11" s="29"/>
      <c r="K11" s="29"/>
      <c r="L11" s="47">
        <v>8</v>
      </c>
      <c r="M11" s="47">
        <v>10</v>
      </c>
      <c r="N11" s="48">
        <v>12</v>
      </c>
      <c r="O11" s="27">
        <f t="shared" ref="O11:O22" si="2">((L11+M11+N11)/3)</f>
        <v>10</v>
      </c>
      <c r="P11" s="27">
        <f t="shared" ref="P11:P19" si="3">MAX(V46:AA46)</f>
        <v>0</v>
      </c>
      <c r="Q11" s="27">
        <f>P11+O11</f>
        <v>10</v>
      </c>
      <c r="R11" s="27">
        <f t="shared" ref="R11:R19" ca="1" si="4">IF(S11-O11&lt;0,0,S11-O11)</f>
        <v>0</v>
      </c>
      <c r="S11" s="27">
        <f t="shared" ca="1" si="1"/>
        <v>0</v>
      </c>
      <c r="T11" s="27">
        <f t="shared" ref="T11:T20" ca="1" si="5">IF(ROUND(S11-Q11,5)&lt;0,0,ROUND(S11-Q11,5))</f>
        <v>0</v>
      </c>
      <c r="U11" s="4"/>
      <c r="V11" s="62" t="s">
        <v>42</v>
      </c>
      <c r="CC11" s="16"/>
      <c r="CD11" s="16"/>
      <c r="CE11" s="16"/>
      <c r="CF11" s="16"/>
      <c r="CG11" s="16"/>
      <c r="CH11" s="16"/>
      <c r="CI11" s="16"/>
      <c r="CJ11" s="16"/>
      <c r="CK11" s="16"/>
      <c r="CL11" s="16"/>
      <c r="CM11" s="16"/>
    </row>
    <row r="12" spans="1:154" s="3" customFormat="1" ht="20.100000000000001" customHeight="1" x14ac:dyDescent="0.2">
      <c r="A12" s="4"/>
      <c r="B12" s="55">
        <v>3</v>
      </c>
      <c r="C12" s="6" t="s">
        <v>50</v>
      </c>
      <c r="D12" s="55"/>
      <c r="E12" s="55" t="s">
        <v>41</v>
      </c>
      <c r="F12" s="25">
        <v>1</v>
      </c>
      <c r="G12" s="25"/>
      <c r="H12" s="25"/>
      <c r="I12" s="25"/>
      <c r="J12" s="25"/>
      <c r="K12" s="25"/>
      <c r="L12" s="21">
        <v>2</v>
      </c>
      <c r="M12" s="21">
        <v>5</v>
      </c>
      <c r="N12" s="26">
        <v>8</v>
      </c>
      <c r="O12" s="27">
        <f t="shared" si="2"/>
        <v>5</v>
      </c>
      <c r="P12" s="27">
        <f t="shared" si="3"/>
        <v>0</v>
      </c>
      <c r="Q12" s="27">
        <f t="shared" ref="Q12:Q13" si="6">P12+O12</f>
        <v>5</v>
      </c>
      <c r="R12" s="27">
        <f t="shared" ca="1" si="4"/>
        <v>0</v>
      </c>
      <c r="S12" s="27">
        <f t="shared" ca="1" si="1"/>
        <v>0</v>
      </c>
      <c r="T12" s="27">
        <f t="shared" ca="1" si="5"/>
        <v>0</v>
      </c>
      <c r="U12" s="4"/>
      <c r="V12" s="62" t="s">
        <v>47</v>
      </c>
      <c r="CC12" s="16"/>
      <c r="CD12" s="16"/>
      <c r="CE12" s="16"/>
      <c r="CF12" s="16"/>
      <c r="CG12" s="16"/>
      <c r="CH12" s="16"/>
      <c r="CI12" s="16"/>
      <c r="CJ12" s="16"/>
      <c r="CK12" s="16"/>
      <c r="CL12" s="16"/>
      <c r="CM12" s="16"/>
    </row>
    <row r="13" spans="1:154" s="3" customFormat="1" ht="20.100000000000001" customHeight="1" x14ac:dyDescent="0.2">
      <c r="A13" s="4"/>
      <c r="B13" s="55">
        <v>4</v>
      </c>
      <c r="C13" s="6" t="s">
        <v>51</v>
      </c>
      <c r="D13" s="55"/>
      <c r="E13" s="55" t="s">
        <v>44</v>
      </c>
      <c r="F13" s="25">
        <v>2</v>
      </c>
      <c r="G13" s="25"/>
      <c r="H13" s="25"/>
      <c r="I13" s="25"/>
      <c r="J13" s="25"/>
      <c r="K13" s="25"/>
      <c r="L13" s="21">
        <v>30</v>
      </c>
      <c r="M13" s="21">
        <v>45</v>
      </c>
      <c r="N13" s="26">
        <v>60</v>
      </c>
      <c r="O13" s="27">
        <f t="shared" si="2"/>
        <v>45</v>
      </c>
      <c r="P13" s="27">
        <f t="shared" si="3"/>
        <v>10</v>
      </c>
      <c r="Q13" s="27">
        <f t="shared" si="6"/>
        <v>55</v>
      </c>
      <c r="R13" s="27">
        <f t="shared" ca="1" si="4"/>
        <v>0</v>
      </c>
      <c r="S13" s="27">
        <f t="shared" ca="1" si="1"/>
        <v>0</v>
      </c>
      <c r="T13" s="27">
        <f t="shared" ca="1" si="5"/>
        <v>0</v>
      </c>
      <c r="U13" s="4"/>
      <c r="V13" s="63" t="s">
        <v>43</v>
      </c>
      <c r="CC13" s="16"/>
      <c r="CD13" s="16"/>
      <c r="CE13" s="16"/>
      <c r="CF13" s="16"/>
      <c r="CG13" s="16"/>
      <c r="CH13" s="16"/>
      <c r="CI13" s="16"/>
      <c r="CJ13" s="16"/>
      <c r="CK13" s="16"/>
      <c r="CL13" s="16"/>
      <c r="CM13" s="16"/>
    </row>
    <row r="14" spans="1:154" s="3" customFormat="1" ht="20.100000000000001" customHeight="1" x14ac:dyDescent="0.2">
      <c r="A14" s="4"/>
      <c r="B14" s="55">
        <v>5</v>
      </c>
      <c r="C14" s="6" t="s">
        <v>52</v>
      </c>
      <c r="D14" s="55"/>
      <c r="E14" s="55" t="s">
        <v>43</v>
      </c>
      <c r="F14" s="25">
        <v>1</v>
      </c>
      <c r="G14" s="25">
        <v>2</v>
      </c>
      <c r="H14" s="25">
        <v>3</v>
      </c>
      <c r="I14" s="25"/>
      <c r="J14" s="25"/>
      <c r="K14" s="25"/>
      <c r="L14" s="21">
        <v>8</v>
      </c>
      <c r="M14" s="21">
        <v>11</v>
      </c>
      <c r="N14" s="26">
        <v>14</v>
      </c>
      <c r="O14" s="27">
        <f t="shared" si="2"/>
        <v>11</v>
      </c>
      <c r="P14" s="27">
        <f t="shared" si="3"/>
        <v>10</v>
      </c>
      <c r="Q14" s="27">
        <f>P14+O14</f>
        <v>21</v>
      </c>
      <c r="R14" s="27">
        <f t="shared" ca="1" si="4"/>
        <v>0</v>
      </c>
      <c r="S14" s="27">
        <f t="shared" ca="1" si="1"/>
        <v>0</v>
      </c>
      <c r="T14" s="27">
        <f t="shared" ca="1" si="5"/>
        <v>0</v>
      </c>
      <c r="U14" s="4"/>
      <c r="V14" s="64" t="s">
        <v>44</v>
      </c>
      <c r="CC14" s="16"/>
      <c r="CD14" s="16"/>
      <c r="CE14" s="16"/>
      <c r="CF14" s="16"/>
      <c r="CG14" s="16"/>
      <c r="CH14" s="16"/>
      <c r="CI14" s="16"/>
      <c r="CJ14" s="16"/>
      <c r="CK14" s="16"/>
      <c r="CL14" s="16"/>
      <c r="CM14" s="16"/>
    </row>
    <row r="15" spans="1:154" s="3" customFormat="1" ht="20.100000000000001" customHeight="1" x14ac:dyDescent="0.2">
      <c r="A15" s="4"/>
      <c r="B15" s="55">
        <v>6</v>
      </c>
      <c r="C15" s="6" t="s">
        <v>53</v>
      </c>
      <c r="D15" s="55"/>
      <c r="E15" s="55" t="s">
        <v>45</v>
      </c>
      <c r="F15" s="25">
        <v>3</v>
      </c>
      <c r="G15" s="25">
        <v>4</v>
      </c>
      <c r="H15" s="25">
        <v>5</v>
      </c>
      <c r="I15" s="25"/>
      <c r="J15" s="25"/>
      <c r="K15" s="25"/>
      <c r="L15" s="21">
        <v>10</v>
      </c>
      <c r="M15" s="21">
        <v>14</v>
      </c>
      <c r="N15" s="26">
        <v>18</v>
      </c>
      <c r="O15" s="27">
        <f t="shared" ref="O15:O19" si="7">((L15+M15+N15)/3)</f>
        <v>14</v>
      </c>
      <c r="P15" s="27">
        <f t="shared" si="3"/>
        <v>55</v>
      </c>
      <c r="Q15" s="27">
        <f t="shared" ref="Q15:Q17" si="8">P15+O15</f>
        <v>69</v>
      </c>
      <c r="R15" s="27">
        <f t="shared" ca="1" si="4"/>
        <v>0</v>
      </c>
      <c r="S15" s="27">
        <f t="shared" ca="1" si="1"/>
        <v>0</v>
      </c>
      <c r="T15" s="27">
        <f t="shared" ref="T15" ca="1" si="9">IF(ROUND(S15-Q15,5)&lt;0,0,ROUND(S15-Q15,5))</f>
        <v>0</v>
      </c>
      <c r="U15" s="4"/>
      <c r="V15" s="65" t="s">
        <v>45</v>
      </c>
      <c r="CC15" s="16"/>
      <c r="CD15" s="16"/>
      <c r="CE15" s="16"/>
      <c r="CF15" s="16"/>
      <c r="CG15" s="16"/>
      <c r="CH15" s="16"/>
      <c r="CI15" s="16"/>
      <c r="CJ15" s="16"/>
      <c r="CK15" s="16"/>
      <c r="CL15" s="16"/>
      <c r="CM15" s="16"/>
    </row>
    <row r="16" spans="1:154" s="3" customFormat="1" ht="20.100000000000001" customHeight="1" x14ac:dyDescent="0.2">
      <c r="A16" s="4"/>
      <c r="B16" s="55">
        <v>7</v>
      </c>
      <c r="C16" s="6" t="s">
        <v>54</v>
      </c>
      <c r="D16" s="55"/>
      <c r="E16" s="55" t="s">
        <v>46</v>
      </c>
      <c r="F16" s="25">
        <v>6</v>
      </c>
      <c r="G16" s="25"/>
      <c r="H16" s="25"/>
      <c r="I16" s="25"/>
      <c r="J16" s="25"/>
      <c r="K16" s="25"/>
      <c r="L16" s="21">
        <v>12</v>
      </c>
      <c r="M16" s="21">
        <v>14</v>
      </c>
      <c r="N16" s="26">
        <v>16</v>
      </c>
      <c r="O16" s="27">
        <f t="shared" si="7"/>
        <v>14</v>
      </c>
      <c r="P16" s="27">
        <f t="shared" si="3"/>
        <v>69</v>
      </c>
      <c r="Q16" s="27">
        <f t="shared" si="8"/>
        <v>83</v>
      </c>
      <c r="R16" s="27">
        <f t="shared" ca="1" si="4"/>
        <v>0</v>
      </c>
      <c r="S16" s="27">
        <f t="shared" ca="1" si="1"/>
        <v>0</v>
      </c>
      <c r="T16" s="27">
        <f ca="1">IF(ROUND(S16-Q16,5)&lt;0,0,ROUND(S16-Q16,5))</f>
        <v>0</v>
      </c>
      <c r="U16" s="4"/>
      <c r="V16" s="66" t="s">
        <v>46</v>
      </c>
      <c r="CC16" s="16"/>
      <c r="CD16" s="16"/>
      <c r="CE16" s="16"/>
      <c r="CF16" s="16"/>
      <c r="CG16" s="16"/>
      <c r="CH16" s="16"/>
      <c r="CI16" s="16"/>
      <c r="CJ16" s="16"/>
      <c r="CK16" s="16"/>
      <c r="CL16" s="16"/>
      <c r="CM16" s="16"/>
    </row>
    <row r="17" spans="1:91" s="3" customFormat="1" ht="20.100000000000001" customHeight="1" x14ac:dyDescent="0.2">
      <c r="A17" s="4"/>
      <c r="B17" s="55">
        <v>8</v>
      </c>
      <c r="C17" s="6" t="s">
        <v>55</v>
      </c>
      <c r="D17" s="55"/>
      <c r="E17" s="55"/>
      <c r="F17" s="25">
        <v>7</v>
      </c>
      <c r="G17" s="25"/>
      <c r="H17" s="25"/>
      <c r="I17" s="25"/>
      <c r="J17" s="25"/>
      <c r="K17" s="25"/>
      <c r="L17" s="21">
        <v>15</v>
      </c>
      <c r="M17" s="21">
        <v>19</v>
      </c>
      <c r="N17" s="26">
        <v>25</v>
      </c>
      <c r="O17" s="27">
        <f>((L17+M17+N17)/3)</f>
        <v>19.666666666666668</v>
      </c>
      <c r="P17" s="27">
        <f t="shared" si="3"/>
        <v>83</v>
      </c>
      <c r="Q17" s="27">
        <f t="shared" si="8"/>
        <v>102.66666666666667</v>
      </c>
      <c r="R17" s="27">
        <f t="shared" ca="1" si="4"/>
        <v>0</v>
      </c>
      <c r="S17" s="27">
        <f t="shared" ca="1" si="1"/>
        <v>0</v>
      </c>
      <c r="T17" s="27">
        <f t="shared" ref="T17:T19" ca="1" si="10">IF(ROUND(S17-Q17,5)&lt;0,0,ROUND(S17-Q17,5))</f>
        <v>0</v>
      </c>
      <c r="U17" s="4"/>
      <c r="V17" s="55"/>
      <c r="CC17" s="16"/>
      <c r="CD17" s="16"/>
      <c r="CE17" s="16"/>
      <c r="CF17" s="16"/>
      <c r="CG17" s="16"/>
      <c r="CH17" s="16"/>
      <c r="CI17" s="16"/>
      <c r="CJ17" s="16"/>
      <c r="CK17" s="16"/>
      <c r="CL17" s="16"/>
      <c r="CM17" s="16"/>
    </row>
    <row r="18" spans="1:91" s="3" customFormat="1" ht="20.100000000000001" customHeight="1" x14ac:dyDescent="0.2">
      <c r="A18" s="4"/>
      <c r="B18" s="55">
        <v>9</v>
      </c>
      <c r="C18" s="6" t="s">
        <v>56</v>
      </c>
      <c r="D18" s="55"/>
      <c r="E18" s="55"/>
      <c r="F18" s="25">
        <v>6</v>
      </c>
      <c r="G18" s="25">
        <v>7</v>
      </c>
      <c r="H18" s="25">
        <v>8</v>
      </c>
      <c r="I18" s="25"/>
      <c r="J18" s="25"/>
      <c r="K18" s="25"/>
      <c r="L18" s="21">
        <v>1</v>
      </c>
      <c r="M18" s="21">
        <v>3</v>
      </c>
      <c r="N18" s="26">
        <v>5</v>
      </c>
      <c r="O18" s="27">
        <f t="shared" si="7"/>
        <v>3</v>
      </c>
      <c r="P18" s="27">
        <f t="shared" si="3"/>
        <v>102.66666666666667</v>
      </c>
      <c r="Q18" s="27">
        <f>P18+O18</f>
        <v>105.66666666666667</v>
      </c>
      <c r="R18" s="27">
        <f t="shared" ca="1" si="4"/>
        <v>0</v>
      </c>
      <c r="S18" s="27">
        <f t="shared" ca="1" si="1"/>
        <v>0</v>
      </c>
      <c r="T18" s="27">
        <f t="shared" ca="1" si="10"/>
        <v>0</v>
      </c>
      <c r="U18" s="4"/>
      <c r="V18" s="55"/>
      <c r="CC18" s="16"/>
      <c r="CD18" s="16"/>
      <c r="CE18" s="16"/>
      <c r="CF18" s="16"/>
      <c r="CG18" s="16"/>
      <c r="CH18" s="16"/>
      <c r="CI18" s="16"/>
      <c r="CJ18" s="16"/>
      <c r="CK18" s="16"/>
      <c r="CL18" s="16"/>
      <c r="CM18" s="16"/>
    </row>
    <row r="19" spans="1:91" s="3" customFormat="1" ht="20.100000000000001" customHeight="1" x14ac:dyDescent="0.2">
      <c r="A19" s="4"/>
      <c r="B19" s="55">
        <v>10</v>
      </c>
      <c r="C19" s="67" t="s">
        <v>57</v>
      </c>
      <c r="D19" s="55"/>
      <c r="E19" s="55"/>
      <c r="F19" s="25">
        <v>8</v>
      </c>
      <c r="G19" s="25"/>
      <c r="H19" s="25"/>
      <c r="I19" s="25"/>
      <c r="J19" s="25"/>
      <c r="K19" s="25"/>
      <c r="L19" s="21">
        <v>8</v>
      </c>
      <c r="M19" s="21">
        <v>10</v>
      </c>
      <c r="N19" s="26">
        <v>20</v>
      </c>
      <c r="O19" s="27">
        <f t="shared" si="7"/>
        <v>12.666666666666666</v>
      </c>
      <c r="P19" s="27">
        <f t="shared" si="3"/>
        <v>102.66666666666667</v>
      </c>
      <c r="Q19" s="27">
        <f t="shared" ref="Q19" si="11">P19+O19</f>
        <v>115.33333333333334</v>
      </c>
      <c r="R19" s="27">
        <f t="shared" ca="1" si="4"/>
        <v>0</v>
      </c>
      <c r="S19" s="27">
        <f t="shared" ca="1" si="1"/>
        <v>0</v>
      </c>
      <c r="T19" s="27">
        <f t="shared" ca="1" si="10"/>
        <v>0</v>
      </c>
      <c r="U19" s="4"/>
      <c r="CC19" s="16"/>
      <c r="CD19" s="16"/>
      <c r="CE19" s="16"/>
      <c r="CF19" s="16"/>
      <c r="CG19" s="16"/>
      <c r="CH19" s="16"/>
      <c r="CI19" s="16"/>
      <c r="CJ19" s="16"/>
      <c r="CK19" s="16"/>
      <c r="CL19" s="16"/>
      <c r="CM19" s="16"/>
    </row>
    <row r="20" spans="1:91" s="3" customFormat="1" ht="20.100000000000001" customHeight="1" x14ac:dyDescent="0.2">
      <c r="A20" s="4"/>
      <c r="B20" s="55">
        <v>11</v>
      </c>
      <c r="C20" s="6" t="s">
        <v>58</v>
      </c>
      <c r="D20" s="55"/>
      <c r="E20" s="55"/>
      <c r="F20" s="25">
        <v>9</v>
      </c>
      <c r="G20" s="25">
        <v>10</v>
      </c>
      <c r="H20" s="25"/>
      <c r="I20" s="25"/>
      <c r="J20" s="25"/>
      <c r="K20" s="25"/>
      <c r="L20" s="21">
        <v>1</v>
      </c>
      <c r="M20" s="21">
        <v>3</v>
      </c>
      <c r="N20" s="26">
        <v>5</v>
      </c>
      <c r="O20" s="27">
        <f t="shared" si="2"/>
        <v>3</v>
      </c>
      <c r="P20" s="27">
        <f t="shared" ref="P20:P29" si="12">MAX(V55:AA55)</f>
        <v>115.33333333333334</v>
      </c>
      <c r="Q20" s="27">
        <f t="shared" ref="Q20:Q22" si="13">P20+O20</f>
        <v>118.33333333333334</v>
      </c>
      <c r="R20" s="27">
        <f t="shared" ref="R20" ca="1" si="14">IF(S20-O20&lt;0,0,S20-O20)</f>
        <v>0</v>
      </c>
      <c r="S20" s="27">
        <f t="shared" ca="1" si="1"/>
        <v>0</v>
      </c>
      <c r="T20" s="27">
        <f t="shared" ca="1" si="5"/>
        <v>0</v>
      </c>
      <c r="U20" s="4"/>
      <c r="CC20" s="16"/>
      <c r="CD20" s="16"/>
      <c r="CE20" s="16"/>
      <c r="CF20" s="16"/>
      <c r="CG20" s="16"/>
      <c r="CH20" s="16"/>
      <c r="CI20" s="16"/>
      <c r="CJ20" s="16"/>
      <c r="CK20" s="16"/>
      <c r="CL20" s="16"/>
      <c r="CM20" s="16"/>
    </row>
    <row r="21" spans="1:91" s="3" customFormat="1" ht="20.100000000000001" customHeight="1" x14ac:dyDescent="0.2">
      <c r="A21" s="4"/>
      <c r="B21" s="55">
        <v>12</v>
      </c>
      <c r="C21" s="6" t="s">
        <v>59</v>
      </c>
      <c r="D21" s="55"/>
      <c r="E21" s="55"/>
      <c r="F21" s="25">
        <v>10</v>
      </c>
      <c r="G21" s="25"/>
      <c r="H21" s="25"/>
      <c r="I21" s="25"/>
      <c r="J21" s="25"/>
      <c r="K21" s="25"/>
      <c r="L21" s="21">
        <v>5</v>
      </c>
      <c r="M21" s="21">
        <v>9</v>
      </c>
      <c r="N21" s="26">
        <v>15</v>
      </c>
      <c r="O21" s="27">
        <f t="shared" si="2"/>
        <v>9.6666666666666661</v>
      </c>
      <c r="P21" s="27">
        <f t="shared" si="12"/>
        <v>115.33333333333334</v>
      </c>
      <c r="Q21" s="27">
        <f t="shared" si="13"/>
        <v>125.00000000000001</v>
      </c>
      <c r="R21" s="27">
        <f ca="1">IF(S21-O21&lt;0,0,S21-O21)</f>
        <v>0</v>
      </c>
      <c r="S21" s="27">
        <f ca="1">MIN(BC56:CA56)</f>
        <v>0</v>
      </c>
      <c r="T21" s="27">
        <f ca="1">IF(ROUND(S21-Q21,5)&lt;0,0,ROUND(S21-Q21,5))</f>
        <v>0</v>
      </c>
      <c r="U21" s="4"/>
      <c r="CC21" s="16"/>
      <c r="CD21" s="16"/>
      <c r="CE21" s="16"/>
      <c r="CF21" s="16"/>
      <c r="CG21" s="16"/>
      <c r="CH21" s="16"/>
      <c r="CI21" s="16"/>
      <c r="CJ21" s="16"/>
      <c r="CK21" s="16"/>
      <c r="CL21" s="16"/>
      <c r="CM21" s="16"/>
    </row>
    <row r="22" spans="1:91" s="3" customFormat="1" ht="20.100000000000001" customHeight="1" x14ac:dyDescent="0.2">
      <c r="A22" s="4"/>
      <c r="B22" s="55">
        <v>13</v>
      </c>
      <c r="C22" s="6" t="s">
        <v>60</v>
      </c>
      <c r="D22" s="55"/>
      <c r="E22" s="55"/>
      <c r="F22" s="25">
        <v>12</v>
      </c>
      <c r="G22" s="25"/>
      <c r="H22" s="25"/>
      <c r="I22" s="25"/>
      <c r="J22" s="25"/>
      <c r="K22" s="25"/>
      <c r="L22" s="21">
        <v>4</v>
      </c>
      <c r="M22" s="21">
        <v>9</v>
      </c>
      <c r="N22" s="26">
        <v>13</v>
      </c>
      <c r="O22" s="27">
        <f t="shared" si="2"/>
        <v>8.6666666666666661</v>
      </c>
      <c r="P22" s="27">
        <f t="shared" si="12"/>
        <v>125.00000000000001</v>
      </c>
      <c r="Q22" s="27">
        <f t="shared" si="13"/>
        <v>133.66666666666669</v>
      </c>
      <c r="R22" s="27">
        <f t="shared" ref="R22" ca="1" si="15">IF(S22-O22&lt;0,0,S22-O22)</f>
        <v>0</v>
      </c>
      <c r="S22" s="27">
        <f ca="1">MIN(BC57:CA57)</f>
        <v>0</v>
      </c>
      <c r="T22" s="27">
        <f t="shared" ref="T22" ca="1" si="16">IF(ROUND(S22-Q22,5)&lt;0,0,ROUND(S22-Q22,5))</f>
        <v>0</v>
      </c>
      <c r="U22" s="4"/>
      <c r="CC22" s="16"/>
      <c r="CD22" s="16"/>
      <c r="CE22" s="16"/>
      <c r="CF22" s="16"/>
      <c r="CG22" s="16"/>
      <c r="CH22" s="16"/>
      <c r="CI22" s="16"/>
      <c r="CJ22" s="16"/>
      <c r="CK22" s="16"/>
      <c r="CL22" s="16"/>
      <c r="CM22" s="16"/>
    </row>
    <row r="23" spans="1:91" s="3" customFormat="1" ht="20.100000000000001" customHeight="1" x14ac:dyDescent="0.2">
      <c r="A23" s="4"/>
      <c r="B23" s="55">
        <v>14</v>
      </c>
      <c r="C23" s="6" t="s">
        <v>61</v>
      </c>
      <c r="D23" s="55"/>
      <c r="E23" s="55"/>
      <c r="F23" s="25">
        <v>11</v>
      </c>
      <c r="G23" s="25">
        <v>12</v>
      </c>
      <c r="H23" s="25">
        <v>13</v>
      </c>
      <c r="I23" s="25"/>
      <c r="J23" s="25"/>
      <c r="K23" s="25"/>
      <c r="L23" s="21"/>
      <c r="M23" s="21"/>
      <c r="N23" s="26"/>
      <c r="O23" s="27">
        <f t="shared" ref="O23:O33" si="17">((L23+M23+N23)/3)</f>
        <v>0</v>
      </c>
      <c r="P23" s="27">
        <f t="shared" si="12"/>
        <v>133.66666666666669</v>
      </c>
      <c r="Q23" s="27">
        <f>P23+O23</f>
        <v>133.66666666666669</v>
      </c>
      <c r="R23" s="27">
        <f t="shared" ref="R23:R33" si="18">IF(S23-O23&lt;0,0,S23-O23)</f>
        <v>32</v>
      </c>
      <c r="S23" s="27">
        <v>32</v>
      </c>
      <c r="T23" s="27">
        <f t="shared" ref="T23:T34" si="19">IF(ROUND(S23-Q23,5)&lt;0,0,ROUND(S23-Q23,5))</f>
        <v>0</v>
      </c>
      <c r="U23" s="4"/>
      <c r="CC23" s="16"/>
      <c r="CD23" s="16"/>
      <c r="CE23" s="16"/>
      <c r="CF23" s="16"/>
      <c r="CG23" s="16"/>
      <c r="CH23" s="16"/>
      <c r="CI23" s="16"/>
      <c r="CJ23" s="16"/>
      <c r="CK23" s="16"/>
      <c r="CL23" s="16"/>
      <c r="CM23" s="16"/>
    </row>
    <row r="24" spans="1:91" s="3" customFormat="1" ht="20.100000000000001" customHeight="1" x14ac:dyDescent="0.2">
      <c r="A24" s="4"/>
      <c r="B24" s="55">
        <v>15</v>
      </c>
      <c r="C24" s="6" t="s">
        <v>62</v>
      </c>
      <c r="D24" s="55"/>
      <c r="E24" s="55"/>
      <c r="F24" s="25">
        <v>11</v>
      </c>
      <c r="G24" s="25">
        <v>14</v>
      </c>
      <c r="H24" s="25"/>
      <c r="I24" s="25"/>
      <c r="J24" s="25"/>
      <c r="K24" s="25"/>
      <c r="L24" s="21">
        <v>1</v>
      </c>
      <c r="M24" s="21">
        <v>3</v>
      </c>
      <c r="N24" s="26">
        <v>5</v>
      </c>
      <c r="O24" s="27">
        <f t="shared" ref="O24:O27" si="20">((L24+M24+N24)/3)</f>
        <v>3</v>
      </c>
      <c r="P24" s="27">
        <f t="shared" si="12"/>
        <v>133.66666666666669</v>
      </c>
      <c r="Q24" s="27">
        <f t="shared" ref="Q24:Q25" si="21">P24+O24</f>
        <v>136.66666666666669</v>
      </c>
      <c r="R24" s="27">
        <f t="shared" ref="R24" ca="1" si="22">IF(S24-O24&lt;0,0,S24-O24)</f>
        <v>0</v>
      </c>
      <c r="S24" s="27">
        <f t="shared" ref="S24:S29" ca="1" si="23">MIN(BC59:CA59)</f>
        <v>0</v>
      </c>
      <c r="T24" s="27">
        <f t="shared" ref="T24:T27" ca="1" si="24">IF(ROUND(S24-Q24,5)&lt;0,0,ROUND(S24-Q24,5))</f>
        <v>0</v>
      </c>
      <c r="U24" s="4"/>
      <c r="CC24" s="16"/>
      <c r="CD24" s="16"/>
      <c r="CE24" s="16"/>
      <c r="CF24" s="16"/>
      <c r="CG24" s="16"/>
      <c r="CH24" s="16"/>
      <c r="CI24" s="16"/>
      <c r="CJ24" s="16"/>
      <c r="CK24" s="16"/>
      <c r="CL24" s="16"/>
      <c r="CM24" s="16"/>
    </row>
    <row r="25" spans="1:91" s="3" customFormat="1" ht="20.100000000000001" customHeight="1" x14ac:dyDescent="0.2">
      <c r="A25" s="4"/>
      <c r="B25" s="55">
        <v>16</v>
      </c>
      <c r="C25" s="6" t="s">
        <v>63</v>
      </c>
      <c r="D25" s="55"/>
      <c r="E25" s="55"/>
      <c r="F25" s="25">
        <v>14</v>
      </c>
      <c r="G25" s="25">
        <v>15</v>
      </c>
      <c r="H25" s="25"/>
      <c r="I25" s="25"/>
      <c r="J25" s="25"/>
      <c r="K25" s="25"/>
      <c r="L25" s="21">
        <v>3</v>
      </c>
      <c r="M25" s="21">
        <v>6</v>
      </c>
      <c r="N25" s="26">
        <v>7</v>
      </c>
      <c r="O25" s="27">
        <f t="shared" si="20"/>
        <v>5.333333333333333</v>
      </c>
      <c r="P25" s="27">
        <f t="shared" si="12"/>
        <v>136.66666666666669</v>
      </c>
      <c r="Q25" s="27">
        <f t="shared" si="21"/>
        <v>142.00000000000003</v>
      </c>
      <c r="R25" s="27">
        <f ca="1">IF(S25-O25&lt;0,0,S25-O25)</f>
        <v>0</v>
      </c>
      <c r="S25" s="27">
        <f t="shared" ca="1" si="23"/>
        <v>0</v>
      </c>
      <c r="T25" s="27">
        <f t="shared" ca="1" si="24"/>
        <v>0</v>
      </c>
      <c r="U25" s="4"/>
      <c r="CC25" s="16"/>
      <c r="CD25" s="16"/>
      <c r="CE25" s="16"/>
      <c r="CF25" s="16"/>
      <c r="CG25" s="16"/>
      <c r="CH25" s="16"/>
      <c r="CI25" s="16"/>
      <c r="CJ25" s="16"/>
      <c r="CK25" s="16"/>
      <c r="CL25" s="16"/>
      <c r="CM25" s="16"/>
    </row>
    <row r="26" spans="1:91" s="3" customFormat="1" ht="20.100000000000001" customHeight="1" x14ac:dyDescent="0.2">
      <c r="A26" s="4"/>
      <c r="B26" s="55">
        <v>17</v>
      </c>
      <c r="C26" s="6" t="s">
        <v>64</v>
      </c>
      <c r="D26" s="55"/>
      <c r="E26" s="55"/>
      <c r="F26" s="25">
        <v>13</v>
      </c>
      <c r="G26" s="25">
        <v>15</v>
      </c>
      <c r="H26" s="25">
        <v>16</v>
      </c>
      <c r="I26" s="25"/>
      <c r="J26" s="25"/>
      <c r="K26" s="25"/>
      <c r="L26" s="21">
        <v>5</v>
      </c>
      <c r="M26" s="21">
        <v>9</v>
      </c>
      <c r="N26" s="26">
        <v>12</v>
      </c>
      <c r="O26" s="27">
        <f t="shared" si="20"/>
        <v>8.6666666666666661</v>
      </c>
      <c r="P26" s="27">
        <f t="shared" si="12"/>
        <v>142.00000000000003</v>
      </c>
      <c r="Q26" s="27">
        <f>P26+O26</f>
        <v>150.66666666666669</v>
      </c>
      <c r="R26" s="27">
        <f t="shared" ref="R26:R27" ca="1" si="25">IF(S26-O26&lt;0,0,S26-O26)</f>
        <v>0</v>
      </c>
      <c r="S26" s="27">
        <f t="shared" ca="1" si="23"/>
        <v>0</v>
      </c>
      <c r="T26" s="27">
        <f t="shared" ca="1" si="24"/>
        <v>0</v>
      </c>
      <c r="U26" s="4"/>
      <c r="CC26" s="16"/>
      <c r="CD26" s="16"/>
      <c r="CE26" s="16"/>
      <c r="CF26" s="16"/>
      <c r="CG26" s="16"/>
      <c r="CH26" s="16"/>
      <c r="CI26" s="16"/>
      <c r="CJ26" s="16"/>
      <c r="CK26" s="16"/>
      <c r="CL26" s="16"/>
      <c r="CM26" s="16"/>
    </row>
    <row r="27" spans="1:91" s="3" customFormat="1" ht="20.100000000000001" customHeight="1" x14ac:dyDescent="0.2">
      <c r="A27" s="4"/>
      <c r="B27" s="55">
        <v>18</v>
      </c>
      <c r="C27" s="6" t="s">
        <v>65</v>
      </c>
      <c r="D27" s="55"/>
      <c r="E27" s="55"/>
      <c r="F27" s="25">
        <v>11</v>
      </c>
      <c r="G27" s="25">
        <v>12</v>
      </c>
      <c r="H27" s="25">
        <v>13</v>
      </c>
      <c r="I27" s="25">
        <v>14</v>
      </c>
      <c r="J27" s="25">
        <v>16</v>
      </c>
      <c r="K27" s="25">
        <v>17</v>
      </c>
      <c r="L27" s="21">
        <v>1</v>
      </c>
      <c r="M27" s="21">
        <v>3</v>
      </c>
      <c r="N27" s="26">
        <v>5</v>
      </c>
      <c r="O27" s="27">
        <f t="shared" si="20"/>
        <v>3</v>
      </c>
      <c r="P27" s="27">
        <f t="shared" si="12"/>
        <v>150.66666666666669</v>
      </c>
      <c r="Q27" s="27">
        <f t="shared" ref="Q27" si="26">P27+O27</f>
        <v>153.66666666666669</v>
      </c>
      <c r="R27" s="27">
        <f t="shared" ca="1" si="25"/>
        <v>0</v>
      </c>
      <c r="S27" s="27">
        <f t="shared" ca="1" si="23"/>
        <v>0</v>
      </c>
      <c r="T27" s="27">
        <f t="shared" ca="1" si="24"/>
        <v>0</v>
      </c>
      <c r="U27" s="4"/>
      <c r="CC27" s="16"/>
      <c r="CD27" s="16"/>
      <c r="CE27" s="16"/>
      <c r="CF27" s="16"/>
      <c r="CG27" s="16"/>
      <c r="CH27" s="16"/>
      <c r="CI27" s="16"/>
      <c r="CJ27" s="16"/>
      <c r="CK27" s="16"/>
      <c r="CL27" s="16"/>
      <c r="CM27" s="16"/>
    </row>
    <row r="28" spans="1:91" s="3" customFormat="1" ht="20.100000000000001" customHeight="1" x14ac:dyDescent="0.2">
      <c r="A28" s="4"/>
      <c r="B28" s="55">
        <v>19</v>
      </c>
      <c r="C28" s="6" t="s">
        <v>66</v>
      </c>
      <c r="D28" s="55"/>
      <c r="E28" s="55"/>
      <c r="F28" s="25">
        <v>12</v>
      </c>
      <c r="G28" s="25">
        <v>18</v>
      </c>
      <c r="H28" s="25"/>
      <c r="I28" s="25"/>
      <c r="J28" s="25"/>
      <c r="K28" s="25"/>
      <c r="L28" s="21">
        <v>1</v>
      </c>
      <c r="M28" s="21">
        <v>2</v>
      </c>
      <c r="N28" s="26">
        <v>5</v>
      </c>
      <c r="O28" s="27">
        <f t="shared" si="17"/>
        <v>2.6666666666666665</v>
      </c>
      <c r="P28" s="27">
        <f t="shared" si="12"/>
        <v>153.66666666666669</v>
      </c>
      <c r="Q28" s="27">
        <f t="shared" si="0"/>
        <v>156.33333333333334</v>
      </c>
      <c r="R28" s="27">
        <f t="shared" ca="1" si="18"/>
        <v>0</v>
      </c>
      <c r="S28" s="27">
        <f t="shared" ca="1" si="23"/>
        <v>0</v>
      </c>
      <c r="T28" s="27">
        <f t="shared" ca="1" si="19"/>
        <v>0</v>
      </c>
      <c r="U28" s="4"/>
      <c r="CC28" s="16"/>
      <c r="CD28" s="16"/>
      <c r="CE28" s="16"/>
      <c r="CF28" s="16"/>
      <c r="CG28" s="16"/>
      <c r="CH28" s="16"/>
      <c r="CI28" s="16"/>
      <c r="CJ28" s="16"/>
      <c r="CK28" s="16"/>
      <c r="CL28" s="16"/>
      <c r="CM28" s="16"/>
    </row>
    <row r="29" spans="1:91" s="3" customFormat="1" ht="20.100000000000001" customHeight="1" x14ac:dyDescent="0.2">
      <c r="A29" s="4"/>
      <c r="B29" s="55">
        <v>20</v>
      </c>
      <c r="C29" s="6" t="s">
        <v>68</v>
      </c>
      <c r="D29" s="55"/>
      <c r="E29" s="55"/>
      <c r="F29" s="25">
        <v>18</v>
      </c>
      <c r="G29" s="25">
        <v>19</v>
      </c>
      <c r="H29" s="25"/>
      <c r="I29" s="25"/>
      <c r="J29" s="25"/>
      <c r="K29" s="33"/>
      <c r="L29" s="21">
        <v>2</v>
      </c>
      <c r="M29" s="21">
        <v>4</v>
      </c>
      <c r="N29" s="26">
        <v>6</v>
      </c>
      <c r="O29" s="27">
        <f t="shared" si="17"/>
        <v>4</v>
      </c>
      <c r="P29" s="27">
        <f t="shared" si="12"/>
        <v>156.33333333333334</v>
      </c>
      <c r="Q29" s="27">
        <f t="shared" si="0"/>
        <v>160.33333333333334</v>
      </c>
      <c r="R29" s="27">
        <f ca="1">IF(S29-O29&lt;0,0,S29-O29)</f>
        <v>0</v>
      </c>
      <c r="S29" s="27">
        <f t="shared" ca="1" si="23"/>
        <v>0</v>
      </c>
      <c r="T29" s="27">
        <f t="shared" ca="1" si="19"/>
        <v>0</v>
      </c>
      <c r="U29" s="4"/>
      <c r="CC29" s="16"/>
      <c r="CD29" s="16"/>
      <c r="CE29" s="16"/>
      <c r="CF29" s="16"/>
      <c r="CG29" s="16"/>
      <c r="CH29" s="16"/>
      <c r="CI29" s="16"/>
      <c r="CJ29" s="16"/>
      <c r="CK29" s="16"/>
      <c r="CL29" s="16"/>
      <c r="CM29" s="16"/>
    </row>
    <row r="30" spans="1:91" s="3" customFormat="1" ht="20.100000000000001" customHeight="1" x14ac:dyDescent="0.2">
      <c r="A30" s="4"/>
      <c r="B30" s="55">
        <v>21</v>
      </c>
      <c r="C30" s="6" t="s">
        <v>69</v>
      </c>
      <c r="D30" s="55"/>
      <c r="E30" s="55"/>
      <c r="F30" s="25"/>
      <c r="G30" s="25"/>
      <c r="H30" s="25"/>
      <c r="I30" s="25"/>
      <c r="J30" s="25"/>
      <c r="K30" s="25"/>
      <c r="L30" s="21"/>
      <c r="M30" s="21"/>
      <c r="N30" s="26"/>
      <c r="O30" s="27">
        <f t="shared" si="17"/>
        <v>0</v>
      </c>
      <c r="P30" s="27">
        <f t="shared" ref="P30:P34" si="27">MAX(V65:AA65)</f>
        <v>0</v>
      </c>
      <c r="Q30" s="27">
        <f>P30+O30</f>
        <v>0</v>
      </c>
      <c r="R30" s="27">
        <f t="shared" ca="1" si="18"/>
        <v>0</v>
      </c>
      <c r="S30" s="27">
        <f t="shared" ref="S30:S33" ca="1" si="28">MIN(BC65:CA65)</f>
        <v>0</v>
      </c>
      <c r="T30" s="27">
        <f t="shared" ca="1" si="19"/>
        <v>0</v>
      </c>
      <c r="U30" s="4"/>
      <c r="CC30" s="16"/>
      <c r="CD30" s="16"/>
      <c r="CE30" s="16"/>
      <c r="CF30" s="16"/>
      <c r="CG30" s="16"/>
      <c r="CH30" s="16"/>
      <c r="CI30" s="16"/>
      <c r="CJ30" s="16"/>
      <c r="CK30" s="16"/>
      <c r="CL30" s="16"/>
      <c r="CM30" s="16"/>
    </row>
    <row r="31" spans="1:91" s="3" customFormat="1" ht="20.100000000000001" customHeight="1" x14ac:dyDescent="0.2">
      <c r="A31" s="4"/>
      <c r="B31" s="55">
        <v>22</v>
      </c>
      <c r="C31" s="6" t="s">
        <v>70</v>
      </c>
      <c r="D31" s="55"/>
      <c r="E31" s="55"/>
      <c r="F31" s="25">
        <v>13</v>
      </c>
      <c r="G31" s="25">
        <v>15</v>
      </c>
      <c r="H31" s="25">
        <v>16</v>
      </c>
      <c r="I31" s="25"/>
      <c r="J31" s="25"/>
      <c r="K31" s="25"/>
      <c r="L31" s="21">
        <v>3</v>
      </c>
      <c r="M31" s="21">
        <v>7</v>
      </c>
      <c r="N31" s="26">
        <v>10</v>
      </c>
      <c r="O31" s="27">
        <f t="shared" si="17"/>
        <v>6.666666666666667</v>
      </c>
      <c r="P31" s="27">
        <f t="shared" si="27"/>
        <v>142.00000000000003</v>
      </c>
      <c r="Q31" s="27">
        <f t="shared" si="0"/>
        <v>148.66666666666669</v>
      </c>
      <c r="R31" s="27">
        <f t="shared" ca="1" si="18"/>
        <v>0</v>
      </c>
      <c r="S31" s="27">
        <f t="shared" ca="1" si="28"/>
        <v>0</v>
      </c>
      <c r="T31" s="27">
        <f t="shared" ca="1" si="19"/>
        <v>0</v>
      </c>
      <c r="U31" s="4"/>
      <c r="CC31" s="16"/>
      <c r="CD31" s="16"/>
      <c r="CE31" s="16"/>
      <c r="CF31" s="16"/>
      <c r="CG31" s="16"/>
      <c r="CH31" s="16"/>
      <c r="CI31" s="16"/>
      <c r="CJ31" s="16"/>
      <c r="CK31" s="16"/>
      <c r="CL31" s="16"/>
      <c r="CM31" s="16"/>
    </row>
    <row r="32" spans="1:91" s="3" customFormat="1" ht="20.100000000000001" customHeight="1" x14ac:dyDescent="0.2">
      <c r="A32" s="4"/>
      <c r="B32" s="55">
        <v>23</v>
      </c>
      <c r="C32" s="68" t="s">
        <v>71</v>
      </c>
      <c r="D32" s="55"/>
      <c r="E32" s="55"/>
      <c r="F32" s="25">
        <v>11</v>
      </c>
      <c r="G32" s="25">
        <v>12</v>
      </c>
      <c r="H32" s="25">
        <v>13</v>
      </c>
      <c r="I32" s="25">
        <v>14</v>
      </c>
      <c r="J32" s="25">
        <v>16</v>
      </c>
      <c r="K32" s="25">
        <v>17</v>
      </c>
      <c r="L32" s="21">
        <v>7</v>
      </c>
      <c r="M32" s="21">
        <v>11</v>
      </c>
      <c r="N32" s="26">
        <v>15</v>
      </c>
      <c r="O32" s="27">
        <f t="shared" si="17"/>
        <v>11</v>
      </c>
      <c r="P32" s="27">
        <f t="shared" si="27"/>
        <v>150.66666666666669</v>
      </c>
      <c r="Q32" s="27">
        <f t="shared" si="0"/>
        <v>161.66666666666669</v>
      </c>
      <c r="R32" s="27">
        <f ca="1">IF(S32-O32&lt;0,0,S32-O32)</f>
        <v>164.33333333333334</v>
      </c>
      <c r="S32" s="27">
        <f t="shared" ca="1" si="28"/>
        <v>175.33333333333334</v>
      </c>
      <c r="T32" s="27">
        <f ca="1">IF(ROUND(S32-Q32,5)&lt;0,0,ROUND(S32-Q32,5))</f>
        <v>13.66667</v>
      </c>
      <c r="U32" s="4"/>
      <c r="CC32" s="16"/>
      <c r="CD32" s="16"/>
      <c r="CE32" s="16"/>
      <c r="CF32" s="16"/>
      <c r="CG32" s="16"/>
      <c r="CH32" s="16"/>
      <c r="CI32" s="16"/>
      <c r="CJ32" s="16"/>
      <c r="CK32" s="16"/>
      <c r="CL32" s="16"/>
      <c r="CM32" s="16"/>
    </row>
    <row r="33" spans="1:91" s="3" customFormat="1" ht="20.100000000000001" customHeight="1" x14ac:dyDescent="0.2">
      <c r="A33" s="4"/>
      <c r="B33" s="55">
        <v>24</v>
      </c>
      <c r="C33" s="68" t="s">
        <v>72</v>
      </c>
      <c r="D33" s="55"/>
      <c r="E33" s="55"/>
      <c r="F33" s="25">
        <v>12</v>
      </c>
      <c r="G33" s="25">
        <v>18</v>
      </c>
      <c r="H33" s="25"/>
      <c r="I33" s="25"/>
      <c r="J33" s="25"/>
      <c r="K33" s="25"/>
      <c r="L33" s="21">
        <v>20</v>
      </c>
      <c r="M33" s="21">
        <v>20</v>
      </c>
      <c r="N33" s="26">
        <v>25</v>
      </c>
      <c r="O33" s="27">
        <f t="shared" si="17"/>
        <v>21.666666666666668</v>
      </c>
      <c r="P33" s="27">
        <f>MAX(V68:AA68)</f>
        <v>153.66666666666669</v>
      </c>
      <c r="Q33" s="27">
        <f t="shared" si="0"/>
        <v>175.33333333333334</v>
      </c>
      <c r="R33" s="27">
        <f t="shared" ca="1" si="18"/>
        <v>153.66666666666669</v>
      </c>
      <c r="S33" s="27">
        <f t="shared" ca="1" si="28"/>
        <v>175.33333333333334</v>
      </c>
      <c r="T33" s="27">
        <f t="shared" ca="1" si="19"/>
        <v>0</v>
      </c>
      <c r="U33" s="4"/>
      <c r="CC33" s="16"/>
      <c r="CD33" s="16"/>
      <c r="CE33" s="16"/>
      <c r="CF33" s="16"/>
      <c r="CG33" s="16"/>
      <c r="CH33" s="16"/>
      <c r="CI33" s="16"/>
      <c r="CJ33" s="16"/>
      <c r="CK33" s="16"/>
      <c r="CL33" s="16"/>
      <c r="CM33" s="16"/>
    </row>
    <row r="34" spans="1:91" s="3" customFormat="1" ht="20.100000000000001" customHeight="1" x14ac:dyDescent="0.2">
      <c r="A34" s="4"/>
      <c r="B34" s="55">
        <v>25</v>
      </c>
      <c r="C34" s="68" t="s">
        <v>67</v>
      </c>
      <c r="D34" s="55"/>
      <c r="E34" s="55"/>
      <c r="F34" s="25">
        <v>23</v>
      </c>
      <c r="G34" s="25">
        <v>24</v>
      </c>
      <c r="H34" s="25"/>
      <c r="I34" s="25"/>
      <c r="J34" s="25"/>
      <c r="K34" s="33"/>
      <c r="L34" s="24"/>
      <c r="M34" s="24"/>
      <c r="N34" s="24"/>
      <c r="O34" s="27">
        <f>((L34+M34+N34)/3)</f>
        <v>0</v>
      </c>
      <c r="P34" s="27">
        <f t="shared" si="27"/>
        <v>175.33333333333334</v>
      </c>
      <c r="Q34" s="27">
        <f>P34+O34</f>
        <v>175.33333333333334</v>
      </c>
      <c r="R34" s="27">
        <f>IF(S34-O34&lt;0,0,S34-O34)</f>
        <v>175.33333333333334</v>
      </c>
      <c r="S34" s="28">
        <f>Q34</f>
        <v>175.33333333333334</v>
      </c>
      <c r="T34" s="27">
        <f t="shared" si="19"/>
        <v>0</v>
      </c>
      <c r="U34" s="4"/>
      <c r="CC34" s="16"/>
      <c r="CD34" s="16"/>
      <c r="CE34" s="16"/>
      <c r="CF34" s="16"/>
      <c r="CG34" s="16"/>
      <c r="CH34" s="16"/>
      <c r="CI34" s="16"/>
      <c r="CJ34" s="16"/>
      <c r="CK34" s="16"/>
      <c r="CL34" s="16"/>
      <c r="CM34" s="16"/>
    </row>
    <row r="35" spans="1:91" ht="15" x14ac:dyDescent="0.2">
      <c r="B35" s="2" t="str">
        <f>IF(ROW($C$34)-ROW($C$9)&gt;25,"Limited to 25 Tasks","")</f>
        <v/>
      </c>
      <c r="L35"/>
      <c r="CJ35" s="18"/>
    </row>
    <row r="36" spans="1:91" ht="408.95" customHeight="1" x14ac:dyDescent="0.2"/>
    <row r="37" spans="1:91" ht="180.95" customHeight="1" x14ac:dyDescent="0.2">
      <c r="CA37" s="1" t="s">
        <v>29</v>
      </c>
    </row>
    <row r="38" spans="1:91" x14ac:dyDescent="0.2">
      <c r="CA38" s="1" t="s">
        <v>29</v>
      </c>
    </row>
    <row r="39" spans="1:91" s="37" customFormat="1" ht="50.1" customHeight="1" x14ac:dyDescent="0.2">
      <c r="B39" s="76" t="s">
        <v>35</v>
      </c>
      <c r="C39" s="76"/>
      <c r="D39" s="76"/>
      <c r="E39" s="76"/>
      <c r="F39" s="76"/>
      <c r="G39" s="76"/>
      <c r="H39" s="76"/>
      <c r="I39" s="76"/>
      <c r="J39" s="76"/>
      <c r="K39" s="76"/>
      <c r="L39" s="76"/>
      <c r="M39" s="76"/>
      <c r="N39" s="76"/>
      <c r="O39" s="76"/>
      <c r="P39" s="76"/>
      <c r="Q39" s="76"/>
      <c r="R39" s="76"/>
      <c r="S39" s="76"/>
      <c r="T39" s="76"/>
    </row>
    <row r="40" spans="1:91" ht="60.95" customHeight="1" x14ac:dyDescent="0.2"/>
    <row r="42" spans="1:91" ht="26.25" x14ac:dyDescent="0.35">
      <c r="V42" s="14" t="s">
        <v>25</v>
      </c>
    </row>
    <row r="43" spans="1:91" s="3" customFormat="1" ht="12" customHeight="1" x14ac:dyDescent="0.2">
      <c r="L43" s="15"/>
      <c r="CC43" s="16"/>
      <c r="CD43" s="16"/>
      <c r="CE43" s="16"/>
      <c r="CF43" s="16"/>
      <c r="CG43" s="16"/>
      <c r="CH43" s="16"/>
      <c r="CI43" s="16"/>
      <c r="CJ43" s="16"/>
      <c r="CK43" s="16"/>
      <c r="CL43" s="16"/>
      <c r="CM43" s="16"/>
    </row>
    <row r="44" spans="1:91" s="3" customFormat="1" ht="20.100000000000001" customHeight="1" x14ac:dyDescent="0.2">
      <c r="L44" s="15"/>
      <c r="V44" s="71" t="s">
        <v>26</v>
      </c>
      <c r="W44" s="71"/>
      <c r="X44" s="71"/>
      <c r="Y44" s="71"/>
      <c r="Z44" s="71"/>
      <c r="AA44" s="71"/>
      <c r="AB44" s="4"/>
      <c r="AC44" s="71" t="s">
        <v>27</v>
      </c>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4"/>
      <c r="BC44" s="71" t="s">
        <v>28</v>
      </c>
      <c r="BD44" s="71"/>
      <c r="BE44" s="71"/>
      <c r="BF44" s="71"/>
      <c r="BG44" s="71"/>
      <c r="BH44" s="71"/>
      <c r="BI44" s="71"/>
      <c r="BJ44" s="71"/>
      <c r="BK44" s="71"/>
      <c r="BL44" s="71"/>
      <c r="BM44" s="71"/>
      <c r="BN44" s="71"/>
      <c r="BO44" s="71"/>
      <c r="BP44" s="71"/>
      <c r="BQ44" s="71"/>
      <c r="BR44" s="71"/>
      <c r="BS44" s="71"/>
      <c r="BT44" s="71"/>
      <c r="BU44" s="71"/>
      <c r="BV44" s="71"/>
      <c r="BW44" s="71"/>
      <c r="BX44" s="71"/>
      <c r="BY44" s="71"/>
      <c r="BZ44" s="71"/>
      <c r="CA44" s="71"/>
      <c r="CB44" s="4"/>
      <c r="CC44" s="19" t="s">
        <v>1</v>
      </c>
      <c r="CD44" s="19" t="s">
        <v>30</v>
      </c>
      <c r="CE44" s="20" t="s">
        <v>31</v>
      </c>
      <c r="CF44" s="20" t="s">
        <v>32</v>
      </c>
      <c r="CG44" s="19" t="s">
        <v>21</v>
      </c>
      <c r="CH44" s="20" t="s">
        <v>31</v>
      </c>
      <c r="CI44" s="20" t="s">
        <v>32</v>
      </c>
      <c r="CJ44" s="19" t="s">
        <v>23</v>
      </c>
      <c r="CK44" s="19" t="s">
        <v>33</v>
      </c>
      <c r="CL44" s="19" t="s">
        <v>33</v>
      </c>
      <c r="CM44" s="19" t="s">
        <v>34</v>
      </c>
    </row>
    <row r="45" spans="1:91" s="3" customFormat="1" ht="20.100000000000001" customHeight="1" x14ac:dyDescent="0.2">
      <c r="L45" s="15"/>
      <c r="V45" s="5">
        <f t="shared" ref="V45:V69" si="29">IF(F10="",0,INDEX($Q$10:$Q$34,MATCH(F10,$B$10:$B$34,0)))</f>
        <v>0</v>
      </c>
      <c r="W45" s="5">
        <f t="shared" ref="W45:W69" si="30">IF(G10="",0,INDEX($Q$10:$Q$34,MATCH(G10,$B$10:$B$34,0)))</f>
        <v>0</v>
      </c>
      <c r="X45" s="5">
        <f t="shared" ref="X45:X69" si="31">IF(H10="",0,INDEX($Q$10:$Q$34,MATCH(H10,$B$10:$B$34,0)))</f>
        <v>0</v>
      </c>
      <c r="Y45" s="5">
        <f t="shared" ref="Y45:Y69" si="32">IF(I10="",0,INDEX($Q$10:$Q$34,MATCH(I10,$B$10:$B$34,0)))</f>
        <v>0</v>
      </c>
      <c r="Z45" s="5">
        <f t="shared" ref="Z45:Z69" si="33">IF(J10="",0,INDEX($Q$10:$Q$34,MATCH(J10,$B$10:$B$34,0)))</f>
        <v>0</v>
      </c>
      <c r="AA45" s="5">
        <f t="shared" ref="AA45:AA69" si="34">IF(K10="",0,INDEX($Q$10:$Q$34,MATCH(K10,$B$10:$B$34,0)))</f>
        <v>0</v>
      </c>
      <c r="AB45" s="4"/>
      <c r="AC45" s="5" t="str">
        <f t="shared" ref="AC45:BA45" ca="1" si="35">IF(ISERROR(MATCH($B10,OFFSET($F$9,COLUMN(AC$44)-COLUMN($AC$44)+1,0,1,COLUMNS($F$9:$K$9)),0)),"",INDEX($B$10:$B$34,COLUMN(AC$44)-COLUMN($AC$44)+1))</f>
        <v/>
      </c>
      <c r="AD45" s="5">
        <f t="shared" ca="1" si="35"/>
        <v>2</v>
      </c>
      <c r="AE45" s="5">
        <f t="shared" ca="1" si="35"/>
        <v>3</v>
      </c>
      <c r="AF45" s="5" t="str">
        <f t="shared" ca="1" si="35"/>
        <v/>
      </c>
      <c r="AG45" s="5">
        <f t="shared" ca="1" si="35"/>
        <v>5</v>
      </c>
      <c r="AH45" s="5" t="str">
        <f t="shared" ca="1" si="35"/>
        <v/>
      </c>
      <c r="AI45" s="5" t="str">
        <f t="shared" ca="1" si="35"/>
        <v/>
      </c>
      <c r="AJ45" s="5" t="str">
        <f t="shared" ca="1" si="35"/>
        <v/>
      </c>
      <c r="AK45" s="5" t="str">
        <f t="shared" ca="1" si="35"/>
        <v/>
      </c>
      <c r="AL45" s="5" t="str">
        <f t="shared" ca="1" si="35"/>
        <v/>
      </c>
      <c r="AM45" s="5" t="str">
        <f t="shared" ca="1" si="35"/>
        <v/>
      </c>
      <c r="AN45" s="5" t="str">
        <f t="shared" ca="1" si="35"/>
        <v/>
      </c>
      <c r="AO45" s="5" t="str">
        <f t="shared" ca="1" si="35"/>
        <v/>
      </c>
      <c r="AP45" s="5" t="str">
        <f t="shared" ca="1" si="35"/>
        <v/>
      </c>
      <c r="AQ45" s="5" t="str">
        <f t="shared" ca="1" si="35"/>
        <v/>
      </c>
      <c r="AR45" s="5" t="str">
        <f t="shared" ca="1" si="35"/>
        <v/>
      </c>
      <c r="AS45" s="5" t="str">
        <f t="shared" ca="1" si="35"/>
        <v/>
      </c>
      <c r="AT45" s="5" t="str">
        <f t="shared" ca="1" si="35"/>
        <v/>
      </c>
      <c r="AU45" s="5" t="str">
        <f t="shared" ca="1" si="35"/>
        <v/>
      </c>
      <c r="AV45" s="5" t="str">
        <f t="shared" ca="1" si="35"/>
        <v/>
      </c>
      <c r="AW45" s="5" t="str">
        <f t="shared" ca="1" si="35"/>
        <v/>
      </c>
      <c r="AX45" s="5" t="str">
        <f t="shared" ca="1" si="35"/>
        <v/>
      </c>
      <c r="AY45" s="5" t="str">
        <f t="shared" ca="1" si="35"/>
        <v/>
      </c>
      <c r="AZ45" s="5" t="str">
        <f t="shared" ca="1" si="35"/>
        <v/>
      </c>
      <c r="BA45" s="5" t="str">
        <f t="shared" ca="1" si="35"/>
        <v/>
      </c>
      <c r="BB45" s="4"/>
      <c r="BC45" s="5" t="str">
        <f t="shared" ref="BC45:BC69" ca="1" si="36">IF(AC45="","",INDEX($R$10:$R$34,MATCH(AC45,$B$10:$B$34,0)))</f>
        <v/>
      </c>
      <c r="BD45" s="5">
        <f t="shared" ref="BD45:BD69" ca="1" si="37">IF(AD45="","",INDEX($R$10:$R$34,MATCH(AD45,$B$10:$B$34,0)))</f>
        <v>0</v>
      </c>
      <c r="BE45" s="5">
        <f t="shared" ref="BE45:BE69" ca="1" si="38">IF(AE45="","",INDEX($R$10:$R$34,MATCH(AE45,$B$10:$B$34,0)))</f>
        <v>0</v>
      </c>
      <c r="BF45" s="5" t="str">
        <f t="shared" ref="BF45:BF69" ca="1" si="39">IF(AF45="","",INDEX($R$10:$R$34,MATCH(AF45,$B$10:$B$34,0)))</f>
        <v/>
      </c>
      <c r="BG45" s="5">
        <f t="shared" ref="BG45:BG69" ca="1" si="40">IF(AG45="","",INDEX($R$10:$R$34,MATCH(AG45,$B$10:$B$34,0)))</f>
        <v>0</v>
      </c>
      <c r="BH45" s="5" t="str">
        <f t="shared" ref="BH45:BH69" ca="1" si="41">IF(AH45="","",INDEX($R$10:$R$34,MATCH(AH45,$B$10:$B$34,0)))</f>
        <v/>
      </c>
      <c r="BI45" s="5" t="str">
        <f t="shared" ref="BI45:BI69" ca="1" si="42">IF(AI45="","",INDEX($R$10:$R$34,MATCH(AI45,$B$10:$B$34,0)))</f>
        <v/>
      </c>
      <c r="BJ45" s="5" t="str">
        <f t="shared" ref="BJ45:BJ69" ca="1" si="43">IF(AJ45="","",INDEX($R$10:$R$34,MATCH(AJ45,$B$10:$B$34,0)))</f>
        <v/>
      </c>
      <c r="BK45" s="5" t="str">
        <f t="shared" ref="BK45:BK69" ca="1" si="44">IF(AK45="","",INDEX($R$10:$R$34,MATCH(AK45,$B$10:$B$34,0)))</f>
        <v/>
      </c>
      <c r="BL45" s="5" t="str">
        <f t="shared" ref="BL45:BL69" ca="1" si="45">IF(AL45="","",INDEX($R$10:$R$34,MATCH(AL45,$B$10:$B$34,0)))</f>
        <v/>
      </c>
      <c r="BM45" s="5" t="str">
        <f t="shared" ref="BM45:BM69" ca="1" si="46">IF(AM45="","",INDEX($R$10:$R$34,MATCH(AM45,$B$10:$B$34,0)))</f>
        <v/>
      </c>
      <c r="BN45" s="5" t="str">
        <f t="shared" ref="BN45:BN69" ca="1" si="47">IF(AN45="","",INDEX($R$10:$R$34,MATCH(AN45,$B$10:$B$34,0)))</f>
        <v/>
      </c>
      <c r="BO45" s="5" t="str">
        <f t="shared" ref="BO45:BO69" ca="1" si="48">IF(AO45="","",INDEX($R$10:$R$34,MATCH(AO45,$B$10:$B$34,0)))</f>
        <v/>
      </c>
      <c r="BP45" s="5" t="str">
        <f t="shared" ref="BP45:BP69" ca="1" si="49">IF(AP45="","",INDEX($R$10:$R$34,MATCH(AP45,$B$10:$B$34,0)))</f>
        <v/>
      </c>
      <c r="BQ45" s="5" t="str">
        <f t="shared" ref="BQ45:BQ69" ca="1" si="50">IF(AQ45="","",INDEX($R$10:$R$34,MATCH(AQ45,$B$10:$B$34,0)))</f>
        <v/>
      </c>
      <c r="BR45" s="5" t="str">
        <f t="shared" ref="BR45:BR69" ca="1" si="51">IF(AR45="","",INDEX($R$10:$R$34,MATCH(AR45,$B$10:$B$34,0)))</f>
        <v/>
      </c>
      <c r="BS45" s="5" t="str">
        <f t="shared" ref="BS45:BS69" ca="1" si="52">IF(AS45="","",INDEX($R$10:$R$34,MATCH(AS45,$B$10:$B$34,0)))</f>
        <v/>
      </c>
      <c r="BT45" s="5" t="str">
        <f t="shared" ref="BT45:BT69" ca="1" si="53">IF(AT45="","",INDEX($R$10:$R$34,MATCH(AT45,$B$10:$B$34,0)))</f>
        <v/>
      </c>
      <c r="BU45" s="5" t="str">
        <f t="shared" ref="BU45:BU69" ca="1" si="54">IF(AU45="","",INDEX($R$10:$R$34,MATCH(AU45,$B$10:$B$34,0)))</f>
        <v/>
      </c>
      <c r="BV45" s="5" t="str">
        <f t="shared" ref="BV45:BV69" ca="1" si="55">IF(AV45="","",INDEX($R$10:$R$34,MATCH(AV45,$B$10:$B$34,0)))</f>
        <v/>
      </c>
      <c r="BW45" s="5" t="str">
        <f t="shared" ref="BW45:BW69" ca="1" si="56">IF(AW45="","",INDEX($R$10:$R$34,MATCH(AW45,$B$10:$B$34,0)))</f>
        <v/>
      </c>
      <c r="BX45" s="5" t="str">
        <f t="shared" ref="BX45:BX69" ca="1" si="57">IF(AX45="","",INDEX($R$10:$R$34,MATCH(AX45,$B$10:$B$34,0)))</f>
        <v/>
      </c>
      <c r="BY45" s="5" t="str">
        <f t="shared" ref="BY45:BY69" ca="1" si="58">IF(AY45="","",INDEX($R$10:$R$34,MATCH(AY45,$B$10:$B$34,0)))</f>
        <v/>
      </c>
      <c r="BZ45" s="5" t="str">
        <f t="shared" ref="BZ45:BZ69" ca="1" si="59">IF(AZ45="","",INDEX($R$10:$R$34,MATCH(AZ45,$B$10:$B$34,0)))</f>
        <v/>
      </c>
      <c r="CA45" s="5" t="str">
        <f t="shared" ref="CA45:CA69" ca="1" si="60">IF(BA45="","",INDEX($R$10:$R$34,MATCH(BA45,$B$10:$B$34,0)))</f>
        <v/>
      </c>
      <c r="CB45" s="4"/>
      <c r="CC45" s="22" t="e">
        <f t="shared" ref="CC45:CC69" si="61">IF(C10="",NA(),IF(O10=0,NA(),P10))</f>
        <v>#N/A</v>
      </c>
      <c r="CD45" s="23" t="e">
        <f t="shared" ref="CD45:CD69" si="62">IF(C10="",NA(),IF(O10=0,NA(),IF(T10&lt;=0.01,O10,NA())))</f>
        <v>#N/A</v>
      </c>
      <c r="CE45" s="23" t="e">
        <f t="shared" ref="CE45:CE69" si="63">IF(C10="",NA(),IF(ISERROR(CD45),NA(),N10-O10))</f>
        <v>#N/A</v>
      </c>
      <c r="CF45" s="23" t="e">
        <f t="shared" ref="CF45:CF69" si="64">IF(C10="",NA(),IF(ISERROR(CD45),NA(),O10-L10))</f>
        <v>#N/A</v>
      </c>
      <c r="CG45" s="23" t="e">
        <f t="shared" ref="CG45:CG69" si="65">IF(C10="",NA(),IF(O10=0,NA(),IF(T10&gt;0,O10,NA())))</f>
        <v>#N/A</v>
      </c>
      <c r="CH45" s="23" t="e">
        <f t="shared" ref="CH45:CH69" si="66">IF(C10="",NA(),IF(ISERROR(CG45),NA(),N10-O10))</f>
        <v>#N/A</v>
      </c>
      <c r="CI45" s="23" t="e">
        <f t="shared" ref="CI45:CI69" si="67">IF(C10="",NA(),IF(ISERROR(CG45),NA(),O10-L10))</f>
        <v>#N/A</v>
      </c>
      <c r="CJ45" s="22" t="e">
        <f t="shared" ref="CJ45:CJ69" si="68">IF(C10="",NA(),IF(O10=0,NA(),T10))</f>
        <v>#N/A</v>
      </c>
      <c r="CK45" s="22">
        <f t="shared" ref="CK45:CK69" ca="1" si="69">IF(C10="",NA(),IF(O10=0,S10/5,NA()))</f>
        <v>0</v>
      </c>
      <c r="CL45" s="22">
        <f t="shared" ref="CL45:CL69" ca="1" si="70">IF(C10="",NA(),IF(O10=0,S10,NA()))</f>
        <v>0</v>
      </c>
      <c r="CM45" s="24">
        <v>-0.5</v>
      </c>
    </row>
    <row r="46" spans="1:91" s="3" customFormat="1" ht="20.100000000000001" customHeight="1" x14ac:dyDescent="0.2">
      <c r="L46" s="15"/>
      <c r="V46" s="5">
        <f t="shared" si="29"/>
        <v>0</v>
      </c>
      <c r="W46" s="5">
        <f t="shared" si="30"/>
        <v>0</v>
      </c>
      <c r="X46" s="5">
        <f t="shared" si="31"/>
        <v>0</v>
      </c>
      <c r="Y46" s="5">
        <f t="shared" si="32"/>
        <v>0</v>
      </c>
      <c r="Z46" s="5">
        <f t="shared" si="33"/>
        <v>0</v>
      </c>
      <c r="AA46" s="5">
        <f t="shared" si="34"/>
        <v>0</v>
      </c>
      <c r="AB46" s="4"/>
      <c r="AC46" s="5" t="str">
        <f t="shared" ref="AC46:BA46" ca="1" si="71">IF(ISERROR(MATCH($B11,OFFSET($F$9,COLUMN(AC$44)-COLUMN($AC$44)+1,0,1,COLUMNS($F$9:$K$9)),0)),"",INDEX($B$10:$B$34,COLUMN(AC$44)-COLUMN($AC$44)+1))</f>
        <v/>
      </c>
      <c r="AD46" s="5" t="str">
        <f t="shared" ca="1" si="71"/>
        <v/>
      </c>
      <c r="AE46" s="5" t="str">
        <f t="shared" ca="1" si="71"/>
        <v/>
      </c>
      <c r="AF46" s="5">
        <f t="shared" ca="1" si="71"/>
        <v>4</v>
      </c>
      <c r="AG46" s="5">
        <f t="shared" ca="1" si="71"/>
        <v>5</v>
      </c>
      <c r="AH46" s="5" t="str">
        <f t="shared" ca="1" si="71"/>
        <v/>
      </c>
      <c r="AI46" s="5" t="str">
        <f t="shared" ca="1" si="71"/>
        <v/>
      </c>
      <c r="AJ46" s="5" t="str">
        <f t="shared" ca="1" si="71"/>
        <v/>
      </c>
      <c r="AK46" s="5" t="str">
        <f t="shared" ca="1" si="71"/>
        <v/>
      </c>
      <c r="AL46" s="5" t="str">
        <f t="shared" ca="1" si="71"/>
        <v/>
      </c>
      <c r="AM46" s="5" t="str">
        <f t="shared" ca="1" si="71"/>
        <v/>
      </c>
      <c r="AN46" s="5" t="str">
        <f t="shared" ca="1" si="71"/>
        <v/>
      </c>
      <c r="AO46" s="5" t="str">
        <f t="shared" ca="1" si="71"/>
        <v/>
      </c>
      <c r="AP46" s="5" t="str">
        <f t="shared" ca="1" si="71"/>
        <v/>
      </c>
      <c r="AQ46" s="5" t="str">
        <f t="shared" ca="1" si="71"/>
        <v/>
      </c>
      <c r="AR46" s="5" t="str">
        <f t="shared" ca="1" si="71"/>
        <v/>
      </c>
      <c r="AS46" s="5" t="str">
        <f t="shared" ca="1" si="71"/>
        <v/>
      </c>
      <c r="AT46" s="5" t="str">
        <f t="shared" ca="1" si="71"/>
        <v/>
      </c>
      <c r="AU46" s="5" t="str">
        <f t="shared" ca="1" si="71"/>
        <v/>
      </c>
      <c r="AV46" s="5" t="str">
        <f t="shared" ca="1" si="71"/>
        <v/>
      </c>
      <c r="AW46" s="5" t="str">
        <f t="shared" ca="1" si="71"/>
        <v/>
      </c>
      <c r="AX46" s="5" t="str">
        <f t="shared" ca="1" si="71"/>
        <v/>
      </c>
      <c r="AY46" s="5" t="str">
        <f t="shared" ca="1" si="71"/>
        <v/>
      </c>
      <c r="AZ46" s="5" t="str">
        <f t="shared" ca="1" si="71"/>
        <v/>
      </c>
      <c r="BA46" s="5" t="str">
        <f t="shared" ca="1" si="71"/>
        <v/>
      </c>
      <c r="BB46" s="4"/>
      <c r="BC46" s="5" t="str">
        <f t="shared" ca="1" si="36"/>
        <v/>
      </c>
      <c r="BD46" s="5" t="str">
        <f t="shared" ca="1" si="37"/>
        <v/>
      </c>
      <c r="BE46" s="5" t="str">
        <f t="shared" ca="1" si="38"/>
        <v/>
      </c>
      <c r="BF46" s="5">
        <f t="shared" ca="1" si="39"/>
        <v>0</v>
      </c>
      <c r="BG46" s="5">
        <f t="shared" ca="1" si="40"/>
        <v>0</v>
      </c>
      <c r="BH46" s="5" t="str">
        <f t="shared" ca="1" si="41"/>
        <v/>
      </c>
      <c r="BI46" s="5" t="str">
        <f t="shared" ca="1" si="42"/>
        <v/>
      </c>
      <c r="BJ46" s="5" t="str">
        <f t="shared" ca="1" si="43"/>
        <v/>
      </c>
      <c r="BK46" s="5" t="str">
        <f t="shared" ca="1" si="44"/>
        <v/>
      </c>
      <c r="BL46" s="5" t="str">
        <f t="shared" ca="1" si="45"/>
        <v/>
      </c>
      <c r="BM46" s="5" t="str">
        <f t="shared" ca="1" si="46"/>
        <v/>
      </c>
      <c r="BN46" s="5" t="str">
        <f t="shared" ca="1" si="47"/>
        <v/>
      </c>
      <c r="BO46" s="5" t="str">
        <f t="shared" ca="1" si="48"/>
        <v/>
      </c>
      <c r="BP46" s="5" t="str">
        <f t="shared" ca="1" si="49"/>
        <v/>
      </c>
      <c r="BQ46" s="5" t="str">
        <f t="shared" ca="1" si="50"/>
        <v/>
      </c>
      <c r="BR46" s="5" t="str">
        <f t="shared" ca="1" si="51"/>
        <v/>
      </c>
      <c r="BS46" s="5" t="str">
        <f t="shared" ca="1" si="52"/>
        <v/>
      </c>
      <c r="BT46" s="5" t="str">
        <f t="shared" ca="1" si="53"/>
        <v/>
      </c>
      <c r="BU46" s="5" t="str">
        <f t="shared" ca="1" si="54"/>
        <v/>
      </c>
      <c r="BV46" s="5" t="str">
        <f t="shared" ca="1" si="55"/>
        <v/>
      </c>
      <c r="BW46" s="5" t="str">
        <f t="shared" ca="1" si="56"/>
        <v/>
      </c>
      <c r="BX46" s="5" t="str">
        <f t="shared" ca="1" si="57"/>
        <v/>
      </c>
      <c r="BY46" s="5" t="str">
        <f t="shared" ca="1" si="58"/>
        <v/>
      </c>
      <c r="BZ46" s="5" t="str">
        <f t="shared" ca="1" si="59"/>
        <v/>
      </c>
      <c r="CA46" s="5" t="str">
        <f t="shared" ca="1" si="60"/>
        <v/>
      </c>
      <c r="CB46" s="4"/>
      <c r="CC46" s="22">
        <f t="shared" si="61"/>
        <v>0</v>
      </c>
      <c r="CD46" s="23">
        <f t="shared" ca="1" si="62"/>
        <v>10</v>
      </c>
      <c r="CE46" s="23">
        <f t="shared" ca="1" si="63"/>
        <v>2</v>
      </c>
      <c r="CF46" s="23">
        <f t="shared" ca="1" si="64"/>
        <v>2</v>
      </c>
      <c r="CG46" s="23" t="e">
        <f t="shared" ca="1" si="65"/>
        <v>#N/A</v>
      </c>
      <c r="CH46" s="23" t="e">
        <f t="shared" ca="1" si="66"/>
        <v>#N/A</v>
      </c>
      <c r="CI46" s="23" t="e">
        <f t="shared" ca="1" si="67"/>
        <v>#N/A</v>
      </c>
      <c r="CJ46" s="22">
        <f t="shared" ca="1" si="68"/>
        <v>0</v>
      </c>
      <c r="CK46" s="22" t="e">
        <f t="shared" si="69"/>
        <v>#N/A</v>
      </c>
      <c r="CL46" s="22" t="e">
        <f t="shared" si="70"/>
        <v>#N/A</v>
      </c>
      <c r="CM46" s="24">
        <f ca="1">OFFSET(CM46,-1,0,1,1)+1</f>
        <v>0.5</v>
      </c>
    </row>
    <row r="47" spans="1:91" s="3" customFormat="1" ht="20.100000000000001" customHeight="1" x14ac:dyDescent="0.2">
      <c r="L47" s="15"/>
      <c r="V47" s="5">
        <f t="shared" si="29"/>
        <v>0</v>
      </c>
      <c r="W47" s="5">
        <f t="shared" si="30"/>
        <v>0</v>
      </c>
      <c r="X47" s="5">
        <f t="shared" si="31"/>
        <v>0</v>
      </c>
      <c r="Y47" s="5">
        <f t="shared" si="32"/>
        <v>0</v>
      </c>
      <c r="Z47" s="5">
        <f t="shared" si="33"/>
        <v>0</v>
      </c>
      <c r="AA47" s="5">
        <f t="shared" si="34"/>
        <v>0</v>
      </c>
      <c r="AB47" s="4"/>
      <c r="AC47" s="5" t="str">
        <f t="shared" ref="AC47:BA47" ca="1" si="72">IF(ISERROR(MATCH($B12,OFFSET($F$9,COLUMN(AC$44)-COLUMN($AC$44)+1,0,1,COLUMNS($F$9:$K$9)),0)),"",INDEX($B$10:$B$34,COLUMN(AC$44)-COLUMN($AC$44)+1))</f>
        <v/>
      </c>
      <c r="AD47" s="5" t="str">
        <f t="shared" ca="1" si="72"/>
        <v/>
      </c>
      <c r="AE47" s="5" t="str">
        <f t="shared" ca="1" si="72"/>
        <v/>
      </c>
      <c r="AF47" s="5" t="str">
        <f t="shared" ca="1" si="72"/>
        <v/>
      </c>
      <c r="AG47" s="5">
        <f t="shared" ca="1" si="72"/>
        <v>5</v>
      </c>
      <c r="AH47" s="5">
        <f t="shared" ca="1" si="72"/>
        <v>6</v>
      </c>
      <c r="AI47" s="5" t="str">
        <f t="shared" ca="1" si="72"/>
        <v/>
      </c>
      <c r="AJ47" s="5" t="str">
        <f t="shared" ca="1" si="72"/>
        <v/>
      </c>
      <c r="AK47" s="5" t="str">
        <f t="shared" ca="1" si="72"/>
        <v/>
      </c>
      <c r="AL47" s="5" t="str">
        <f t="shared" ca="1" si="72"/>
        <v/>
      </c>
      <c r="AM47" s="5" t="str">
        <f t="shared" ca="1" si="72"/>
        <v/>
      </c>
      <c r="AN47" s="5" t="str">
        <f t="shared" ca="1" si="72"/>
        <v/>
      </c>
      <c r="AO47" s="5" t="str">
        <f t="shared" ca="1" si="72"/>
        <v/>
      </c>
      <c r="AP47" s="5" t="str">
        <f t="shared" ca="1" si="72"/>
        <v/>
      </c>
      <c r="AQ47" s="5" t="str">
        <f t="shared" ca="1" si="72"/>
        <v/>
      </c>
      <c r="AR47" s="5" t="str">
        <f t="shared" ca="1" si="72"/>
        <v/>
      </c>
      <c r="AS47" s="5" t="str">
        <f t="shared" ca="1" si="72"/>
        <v/>
      </c>
      <c r="AT47" s="5" t="str">
        <f t="shared" ca="1" si="72"/>
        <v/>
      </c>
      <c r="AU47" s="5" t="str">
        <f t="shared" ca="1" si="72"/>
        <v/>
      </c>
      <c r="AV47" s="5" t="str">
        <f t="shared" ca="1" si="72"/>
        <v/>
      </c>
      <c r="AW47" s="5" t="str">
        <f t="shared" ca="1" si="72"/>
        <v/>
      </c>
      <c r="AX47" s="5" t="str">
        <f t="shared" ca="1" si="72"/>
        <v/>
      </c>
      <c r="AY47" s="5" t="str">
        <f t="shared" ca="1" si="72"/>
        <v/>
      </c>
      <c r="AZ47" s="5" t="str">
        <f t="shared" ca="1" si="72"/>
        <v/>
      </c>
      <c r="BA47" s="5" t="str">
        <f t="shared" ca="1" si="72"/>
        <v/>
      </c>
      <c r="BB47" s="4"/>
      <c r="BC47" s="5" t="str">
        <f t="shared" ca="1" si="36"/>
        <v/>
      </c>
      <c r="BD47" s="5" t="str">
        <f t="shared" ca="1" si="37"/>
        <v/>
      </c>
      <c r="BE47" s="5" t="str">
        <f t="shared" ca="1" si="38"/>
        <v/>
      </c>
      <c r="BF47" s="5" t="str">
        <f t="shared" ca="1" si="39"/>
        <v/>
      </c>
      <c r="BG47" s="5">
        <f t="shared" ca="1" si="40"/>
        <v>0</v>
      </c>
      <c r="BH47" s="5">
        <f t="shared" ca="1" si="41"/>
        <v>0</v>
      </c>
      <c r="BI47" s="5" t="str">
        <f t="shared" ca="1" si="42"/>
        <v/>
      </c>
      <c r="BJ47" s="5" t="str">
        <f t="shared" ca="1" si="43"/>
        <v/>
      </c>
      <c r="BK47" s="5" t="str">
        <f t="shared" ca="1" si="44"/>
        <v/>
      </c>
      <c r="BL47" s="5" t="str">
        <f t="shared" ca="1" si="45"/>
        <v/>
      </c>
      <c r="BM47" s="5" t="str">
        <f t="shared" ca="1" si="46"/>
        <v/>
      </c>
      <c r="BN47" s="5" t="str">
        <f t="shared" ca="1" si="47"/>
        <v/>
      </c>
      <c r="BO47" s="5" t="str">
        <f t="shared" ca="1" si="48"/>
        <v/>
      </c>
      <c r="BP47" s="5" t="str">
        <f t="shared" ca="1" si="49"/>
        <v/>
      </c>
      <c r="BQ47" s="5" t="str">
        <f t="shared" ca="1" si="50"/>
        <v/>
      </c>
      <c r="BR47" s="5" t="str">
        <f t="shared" ca="1" si="51"/>
        <v/>
      </c>
      <c r="BS47" s="5" t="str">
        <f t="shared" ca="1" si="52"/>
        <v/>
      </c>
      <c r="BT47" s="5" t="str">
        <f t="shared" ca="1" si="53"/>
        <v/>
      </c>
      <c r="BU47" s="5" t="str">
        <f t="shared" ca="1" si="54"/>
        <v/>
      </c>
      <c r="BV47" s="5" t="str">
        <f t="shared" ca="1" si="55"/>
        <v/>
      </c>
      <c r="BW47" s="5" t="str">
        <f t="shared" ca="1" si="56"/>
        <v/>
      </c>
      <c r="BX47" s="5" t="str">
        <f t="shared" ca="1" si="57"/>
        <v/>
      </c>
      <c r="BY47" s="5" t="str">
        <f t="shared" ca="1" si="58"/>
        <v/>
      </c>
      <c r="BZ47" s="5" t="str">
        <f t="shared" ca="1" si="59"/>
        <v/>
      </c>
      <c r="CA47" s="5" t="str">
        <f t="shared" ca="1" si="60"/>
        <v/>
      </c>
      <c r="CB47" s="4"/>
      <c r="CC47" s="22">
        <f t="shared" si="61"/>
        <v>0</v>
      </c>
      <c r="CD47" s="23">
        <f t="shared" ca="1" si="62"/>
        <v>5</v>
      </c>
      <c r="CE47" s="23">
        <f t="shared" ca="1" si="63"/>
        <v>3</v>
      </c>
      <c r="CF47" s="23">
        <f t="shared" ca="1" si="64"/>
        <v>3</v>
      </c>
      <c r="CG47" s="23" t="e">
        <f t="shared" ca="1" si="65"/>
        <v>#N/A</v>
      </c>
      <c r="CH47" s="23" t="e">
        <f t="shared" ca="1" si="66"/>
        <v>#N/A</v>
      </c>
      <c r="CI47" s="23" t="e">
        <f t="shared" ca="1" si="67"/>
        <v>#N/A</v>
      </c>
      <c r="CJ47" s="22">
        <f t="shared" ca="1" si="68"/>
        <v>0</v>
      </c>
      <c r="CK47" s="22" t="e">
        <f t="shared" si="69"/>
        <v>#N/A</v>
      </c>
      <c r="CL47" s="22" t="e">
        <f t="shared" si="70"/>
        <v>#N/A</v>
      </c>
      <c r="CM47" s="24">
        <f t="shared" ref="CM47:CM57" ca="1" si="73">OFFSET(CM47,-1,0,1,1)+1</f>
        <v>1.5</v>
      </c>
    </row>
    <row r="48" spans="1:91" s="3" customFormat="1" ht="20.100000000000001" customHeight="1" x14ac:dyDescent="0.2">
      <c r="L48" s="15"/>
      <c r="V48" s="5">
        <f t="shared" si="29"/>
        <v>10</v>
      </c>
      <c r="W48" s="5">
        <f t="shared" si="30"/>
        <v>0</v>
      </c>
      <c r="X48" s="5">
        <f t="shared" si="31"/>
        <v>0</v>
      </c>
      <c r="Y48" s="5">
        <f t="shared" si="32"/>
        <v>0</v>
      </c>
      <c r="Z48" s="5">
        <f t="shared" si="33"/>
        <v>0</v>
      </c>
      <c r="AA48" s="5">
        <f t="shared" si="34"/>
        <v>0</v>
      </c>
      <c r="AB48" s="4"/>
      <c r="AC48" s="5" t="str">
        <f t="shared" ref="AC48:BA48" ca="1" si="74">IF(ISERROR(MATCH($B13,OFFSET($F$9,COLUMN(AC$44)-COLUMN($AC$44)+1,0,1,COLUMNS($F$9:$K$9)),0)),"",INDEX($B$10:$B$34,COLUMN(AC$44)-COLUMN($AC$44)+1))</f>
        <v/>
      </c>
      <c r="AD48" s="5" t="str">
        <f t="shared" ca="1" si="74"/>
        <v/>
      </c>
      <c r="AE48" s="5" t="str">
        <f t="shared" ca="1" si="74"/>
        <v/>
      </c>
      <c r="AF48" s="5" t="str">
        <f t="shared" ca="1" si="74"/>
        <v/>
      </c>
      <c r="AG48" s="5" t="str">
        <f t="shared" ca="1" si="74"/>
        <v/>
      </c>
      <c r="AH48" s="5">
        <f t="shared" ca="1" si="74"/>
        <v>6</v>
      </c>
      <c r="AI48" s="5" t="str">
        <f t="shared" ca="1" si="74"/>
        <v/>
      </c>
      <c r="AJ48" s="5" t="str">
        <f t="shared" ca="1" si="74"/>
        <v/>
      </c>
      <c r="AK48" s="5" t="str">
        <f t="shared" ca="1" si="74"/>
        <v/>
      </c>
      <c r="AL48" s="5" t="str">
        <f t="shared" ca="1" si="74"/>
        <v/>
      </c>
      <c r="AM48" s="5" t="str">
        <f t="shared" ca="1" si="74"/>
        <v/>
      </c>
      <c r="AN48" s="5" t="str">
        <f t="shared" ca="1" si="74"/>
        <v/>
      </c>
      <c r="AO48" s="5" t="str">
        <f t="shared" ca="1" si="74"/>
        <v/>
      </c>
      <c r="AP48" s="5" t="str">
        <f t="shared" ca="1" si="74"/>
        <v/>
      </c>
      <c r="AQ48" s="5" t="str">
        <f t="shared" ca="1" si="74"/>
        <v/>
      </c>
      <c r="AR48" s="5" t="str">
        <f t="shared" ca="1" si="74"/>
        <v/>
      </c>
      <c r="AS48" s="5" t="str">
        <f t="shared" ca="1" si="74"/>
        <v/>
      </c>
      <c r="AT48" s="5" t="str">
        <f t="shared" ca="1" si="74"/>
        <v/>
      </c>
      <c r="AU48" s="5" t="str">
        <f t="shared" ca="1" si="74"/>
        <v/>
      </c>
      <c r="AV48" s="5" t="str">
        <f t="shared" ca="1" si="74"/>
        <v/>
      </c>
      <c r="AW48" s="5" t="str">
        <f t="shared" ca="1" si="74"/>
        <v/>
      </c>
      <c r="AX48" s="5" t="str">
        <f t="shared" ca="1" si="74"/>
        <v/>
      </c>
      <c r="AY48" s="5" t="str">
        <f t="shared" ca="1" si="74"/>
        <v/>
      </c>
      <c r="AZ48" s="5" t="str">
        <f t="shared" ca="1" si="74"/>
        <v/>
      </c>
      <c r="BA48" s="5" t="str">
        <f t="shared" ca="1" si="74"/>
        <v/>
      </c>
      <c r="BB48" s="4"/>
      <c r="BC48" s="5" t="str">
        <f t="shared" ca="1" si="36"/>
        <v/>
      </c>
      <c r="BD48" s="5" t="str">
        <f t="shared" ca="1" si="37"/>
        <v/>
      </c>
      <c r="BE48" s="5" t="str">
        <f t="shared" ca="1" si="38"/>
        <v/>
      </c>
      <c r="BF48" s="5" t="str">
        <f t="shared" ca="1" si="39"/>
        <v/>
      </c>
      <c r="BG48" s="5" t="str">
        <f t="shared" ca="1" si="40"/>
        <v/>
      </c>
      <c r="BH48" s="5">
        <f t="shared" ca="1" si="41"/>
        <v>0</v>
      </c>
      <c r="BI48" s="5" t="str">
        <f t="shared" ca="1" si="42"/>
        <v/>
      </c>
      <c r="BJ48" s="5" t="str">
        <f t="shared" ca="1" si="43"/>
        <v/>
      </c>
      <c r="BK48" s="5" t="str">
        <f t="shared" ca="1" si="44"/>
        <v/>
      </c>
      <c r="BL48" s="5" t="str">
        <f t="shared" ca="1" si="45"/>
        <v/>
      </c>
      <c r="BM48" s="5" t="str">
        <f t="shared" ca="1" si="46"/>
        <v/>
      </c>
      <c r="BN48" s="5" t="str">
        <f t="shared" ca="1" si="47"/>
        <v/>
      </c>
      <c r="BO48" s="5" t="str">
        <f t="shared" ca="1" si="48"/>
        <v/>
      </c>
      <c r="BP48" s="5" t="str">
        <f t="shared" ca="1" si="49"/>
        <v/>
      </c>
      <c r="BQ48" s="5" t="str">
        <f t="shared" ca="1" si="50"/>
        <v/>
      </c>
      <c r="BR48" s="5" t="str">
        <f t="shared" ca="1" si="51"/>
        <v/>
      </c>
      <c r="BS48" s="5" t="str">
        <f t="shared" ca="1" si="52"/>
        <v/>
      </c>
      <c r="BT48" s="5" t="str">
        <f t="shared" ca="1" si="53"/>
        <v/>
      </c>
      <c r="BU48" s="5" t="str">
        <f t="shared" ca="1" si="54"/>
        <v/>
      </c>
      <c r="BV48" s="5" t="str">
        <f t="shared" ca="1" si="55"/>
        <v/>
      </c>
      <c r="BW48" s="5" t="str">
        <f t="shared" ca="1" si="56"/>
        <v/>
      </c>
      <c r="BX48" s="5" t="str">
        <f t="shared" ca="1" si="57"/>
        <v/>
      </c>
      <c r="BY48" s="5" t="str">
        <f t="shared" ca="1" si="58"/>
        <v/>
      </c>
      <c r="BZ48" s="5" t="str">
        <f t="shared" ca="1" si="59"/>
        <v/>
      </c>
      <c r="CA48" s="5" t="str">
        <f t="shared" ca="1" si="60"/>
        <v/>
      </c>
      <c r="CB48" s="4"/>
      <c r="CC48" s="22">
        <f t="shared" si="61"/>
        <v>10</v>
      </c>
      <c r="CD48" s="23">
        <f t="shared" ca="1" si="62"/>
        <v>45</v>
      </c>
      <c r="CE48" s="23">
        <f t="shared" ca="1" si="63"/>
        <v>15</v>
      </c>
      <c r="CF48" s="23">
        <f t="shared" ca="1" si="64"/>
        <v>15</v>
      </c>
      <c r="CG48" s="23" t="e">
        <f t="shared" ca="1" si="65"/>
        <v>#N/A</v>
      </c>
      <c r="CH48" s="23" t="e">
        <f t="shared" ca="1" si="66"/>
        <v>#N/A</v>
      </c>
      <c r="CI48" s="23" t="e">
        <f t="shared" ca="1" si="67"/>
        <v>#N/A</v>
      </c>
      <c r="CJ48" s="22">
        <f t="shared" ca="1" si="68"/>
        <v>0</v>
      </c>
      <c r="CK48" s="22" t="e">
        <f t="shared" si="69"/>
        <v>#N/A</v>
      </c>
      <c r="CL48" s="22" t="e">
        <f t="shared" si="70"/>
        <v>#N/A</v>
      </c>
      <c r="CM48" s="24">
        <f ca="1">OFFSET(CM48,-1,0,1,1)+1</f>
        <v>2.5</v>
      </c>
    </row>
    <row r="49" spans="12:91" s="3" customFormat="1" ht="20.100000000000001" customHeight="1" x14ac:dyDescent="0.2">
      <c r="L49" s="15"/>
      <c r="V49" s="5">
        <f t="shared" si="29"/>
        <v>0</v>
      </c>
      <c r="W49" s="5">
        <f t="shared" si="30"/>
        <v>10</v>
      </c>
      <c r="X49" s="5">
        <f t="shared" si="31"/>
        <v>5</v>
      </c>
      <c r="Y49" s="5">
        <f t="shared" si="32"/>
        <v>0</v>
      </c>
      <c r="Z49" s="5">
        <f t="shared" si="33"/>
        <v>0</v>
      </c>
      <c r="AA49" s="5">
        <f t="shared" si="34"/>
        <v>0</v>
      </c>
      <c r="AB49" s="4"/>
      <c r="AC49" s="5" t="str">
        <f t="shared" ref="AC49:BA49" ca="1" si="75">IF(ISERROR(MATCH($B14,OFFSET($F$9,COLUMN(AC$44)-COLUMN($AC$44)+1,0,1,COLUMNS($F$9:$K$9)),0)),"",INDEX($B$10:$B$34,COLUMN(AC$44)-COLUMN($AC$44)+1))</f>
        <v/>
      </c>
      <c r="AD49" s="5" t="str">
        <f t="shared" ca="1" si="75"/>
        <v/>
      </c>
      <c r="AE49" s="5" t="str">
        <f t="shared" ca="1" si="75"/>
        <v/>
      </c>
      <c r="AF49" s="5" t="str">
        <f t="shared" ca="1" si="75"/>
        <v/>
      </c>
      <c r="AG49" s="5" t="str">
        <f t="shared" ca="1" si="75"/>
        <v/>
      </c>
      <c r="AH49" s="5">
        <f t="shared" ca="1" si="75"/>
        <v>6</v>
      </c>
      <c r="AI49" s="5" t="str">
        <f t="shared" ca="1" si="75"/>
        <v/>
      </c>
      <c r="AJ49" s="5" t="str">
        <f t="shared" ca="1" si="75"/>
        <v/>
      </c>
      <c r="AK49" s="5" t="str">
        <f t="shared" ca="1" si="75"/>
        <v/>
      </c>
      <c r="AL49" s="5" t="str">
        <f t="shared" ca="1" si="75"/>
        <v/>
      </c>
      <c r="AM49" s="5" t="str">
        <f t="shared" ca="1" si="75"/>
        <v/>
      </c>
      <c r="AN49" s="5" t="str">
        <f t="shared" ca="1" si="75"/>
        <v/>
      </c>
      <c r="AO49" s="5" t="str">
        <f t="shared" ca="1" si="75"/>
        <v/>
      </c>
      <c r="AP49" s="5" t="str">
        <f t="shared" ca="1" si="75"/>
        <v/>
      </c>
      <c r="AQ49" s="5" t="str">
        <f t="shared" ca="1" si="75"/>
        <v/>
      </c>
      <c r="AR49" s="5" t="str">
        <f t="shared" ca="1" si="75"/>
        <v/>
      </c>
      <c r="AS49" s="5" t="str">
        <f t="shared" ca="1" si="75"/>
        <v/>
      </c>
      <c r="AT49" s="5" t="str">
        <f t="shared" ca="1" si="75"/>
        <v/>
      </c>
      <c r="AU49" s="5" t="str">
        <f t="shared" ca="1" si="75"/>
        <v/>
      </c>
      <c r="AV49" s="5" t="str">
        <f t="shared" ca="1" si="75"/>
        <v/>
      </c>
      <c r="AW49" s="5" t="str">
        <f t="shared" ca="1" si="75"/>
        <v/>
      </c>
      <c r="AX49" s="5" t="str">
        <f t="shared" ca="1" si="75"/>
        <v/>
      </c>
      <c r="AY49" s="5" t="str">
        <f t="shared" ca="1" si="75"/>
        <v/>
      </c>
      <c r="AZ49" s="5" t="str">
        <f t="shared" ca="1" si="75"/>
        <v/>
      </c>
      <c r="BA49" s="5" t="str">
        <f t="shared" ca="1" si="75"/>
        <v/>
      </c>
      <c r="BB49" s="4"/>
      <c r="BC49" s="5" t="str">
        <f t="shared" ca="1" si="36"/>
        <v/>
      </c>
      <c r="BD49" s="5" t="str">
        <f t="shared" ca="1" si="37"/>
        <v/>
      </c>
      <c r="BE49" s="5" t="str">
        <f t="shared" ca="1" si="38"/>
        <v/>
      </c>
      <c r="BF49" s="5" t="str">
        <f t="shared" ca="1" si="39"/>
        <v/>
      </c>
      <c r="BG49" s="5" t="str">
        <f t="shared" ca="1" si="40"/>
        <v/>
      </c>
      <c r="BH49" s="5">
        <f t="shared" ca="1" si="41"/>
        <v>0</v>
      </c>
      <c r="BI49" s="5" t="str">
        <f t="shared" ca="1" si="42"/>
        <v/>
      </c>
      <c r="BJ49" s="5" t="str">
        <f t="shared" ca="1" si="43"/>
        <v/>
      </c>
      <c r="BK49" s="5" t="str">
        <f t="shared" ca="1" si="44"/>
        <v/>
      </c>
      <c r="BL49" s="5" t="str">
        <f t="shared" ca="1" si="45"/>
        <v/>
      </c>
      <c r="BM49" s="5" t="str">
        <f t="shared" ca="1" si="46"/>
        <v/>
      </c>
      <c r="BN49" s="5" t="str">
        <f t="shared" ca="1" si="47"/>
        <v/>
      </c>
      <c r="BO49" s="5" t="str">
        <f t="shared" ca="1" si="48"/>
        <v/>
      </c>
      <c r="BP49" s="5" t="str">
        <f t="shared" ca="1" si="49"/>
        <v/>
      </c>
      <c r="BQ49" s="5" t="str">
        <f t="shared" ca="1" si="50"/>
        <v/>
      </c>
      <c r="BR49" s="5" t="str">
        <f t="shared" ca="1" si="51"/>
        <v/>
      </c>
      <c r="BS49" s="5" t="str">
        <f t="shared" ca="1" si="52"/>
        <v/>
      </c>
      <c r="BT49" s="5" t="str">
        <f t="shared" ca="1" si="53"/>
        <v/>
      </c>
      <c r="BU49" s="5" t="str">
        <f t="shared" ca="1" si="54"/>
        <v/>
      </c>
      <c r="BV49" s="5" t="str">
        <f t="shared" ca="1" si="55"/>
        <v/>
      </c>
      <c r="BW49" s="5" t="str">
        <f t="shared" ca="1" si="56"/>
        <v/>
      </c>
      <c r="BX49" s="5" t="str">
        <f t="shared" ca="1" si="57"/>
        <v/>
      </c>
      <c r="BY49" s="5" t="str">
        <f t="shared" ca="1" si="58"/>
        <v/>
      </c>
      <c r="BZ49" s="5" t="str">
        <f t="shared" ca="1" si="59"/>
        <v/>
      </c>
      <c r="CA49" s="5" t="str">
        <f t="shared" ca="1" si="60"/>
        <v/>
      </c>
      <c r="CB49" s="4"/>
      <c r="CC49" s="22">
        <f t="shared" si="61"/>
        <v>10</v>
      </c>
      <c r="CD49" s="23">
        <f t="shared" ca="1" si="62"/>
        <v>11</v>
      </c>
      <c r="CE49" s="23">
        <f t="shared" ca="1" si="63"/>
        <v>3</v>
      </c>
      <c r="CF49" s="23">
        <f t="shared" ca="1" si="64"/>
        <v>3</v>
      </c>
      <c r="CG49" s="23" t="e">
        <f t="shared" ca="1" si="65"/>
        <v>#N/A</v>
      </c>
      <c r="CH49" s="23" t="e">
        <f t="shared" ca="1" si="66"/>
        <v>#N/A</v>
      </c>
      <c r="CI49" s="23" t="e">
        <f t="shared" ca="1" si="67"/>
        <v>#N/A</v>
      </c>
      <c r="CJ49" s="22">
        <f t="shared" ca="1" si="68"/>
        <v>0</v>
      </c>
      <c r="CK49" s="22" t="e">
        <f t="shared" si="69"/>
        <v>#N/A</v>
      </c>
      <c r="CL49" s="22" t="e">
        <f t="shared" si="70"/>
        <v>#N/A</v>
      </c>
      <c r="CM49" s="24">
        <f ca="1">OFFSET(CM49,-1,0,1,1)+1</f>
        <v>3.5</v>
      </c>
    </row>
    <row r="50" spans="12:91" s="3" customFormat="1" ht="20.100000000000001" customHeight="1" x14ac:dyDescent="0.2">
      <c r="L50" s="15"/>
      <c r="V50" s="5">
        <f t="shared" si="29"/>
        <v>5</v>
      </c>
      <c r="W50" s="5">
        <f t="shared" si="30"/>
        <v>55</v>
      </c>
      <c r="X50" s="5">
        <f t="shared" si="31"/>
        <v>21</v>
      </c>
      <c r="Y50" s="5">
        <f t="shared" si="32"/>
        <v>0</v>
      </c>
      <c r="Z50" s="5">
        <f t="shared" si="33"/>
        <v>0</v>
      </c>
      <c r="AA50" s="5">
        <f t="shared" si="34"/>
        <v>0</v>
      </c>
      <c r="AB50" s="4"/>
      <c r="AC50" s="5" t="str">
        <f t="shared" ref="AC50:BA50" ca="1" si="76">IF(ISERROR(MATCH($B15,OFFSET($F$9,COLUMN(AC$44)-COLUMN($AC$44)+1,0,1,COLUMNS($F$9:$K$9)),0)),"",INDEX($B$10:$B$34,COLUMN(AC$44)-COLUMN($AC$44)+1))</f>
        <v/>
      </c>
      <c r="AD50" s="5" t="str">
        <f t="shared" ca="1" si="76"/>
        <v/>
      </c>
      <c r="AE50" s="5" t="str">
        <f t="shared" ca="1" si="76"/>
        <v/>
      </c>
      <c r="AF50" s="5" t="str">
        <f t="shared" ca="1" si="76"/>
        <v/>
      </c>
      <c r="AG50" s="5" t="str">
        <f t="shared" ca="1" si="76"/>
        <v/>
      </c>
      <c r="AH50" s="5" t="str">
        <f t="shared" ca="1" si="76"/>
        <v/>
      </c>
      <c r="AI50" s="5">
        <f t="shared" ca="1" si="76"/>
        <v>7</v>
      </c>
      <c r="AJ50" s="5" t="str">
        <f t="shared" ca="1" si="76"/>
        <v/>
      </c>
      <c r="AK50" s="5">
        <f t="shared" ca="1" si="76"/>
        <v>9</v>
      </c>
      <c r="AL50" s="5" t="str">
        <f t="shared" ca="1" si="76"/>
        <v/>
      </c>
      <c r="AM50" s="5" t="str">
        <f t="shared" ca="1" si="76"/>
        <v/>
      </c>
      <c r="AN50" s="5" t="str">
        <f t="shared" ca="1" si="76"/>
        <v/>
      </c>
      <c r="AO50" s="5" t="str">
        <f t="shared" ca="1" si="76"/>
        <v/>
      </c>
      <c r="AP50" s="5" t="str">
        <f t="shared" ca="1" si="76"/>
        <v/>
      </c>
      <c r="AQ50" s="5" t="str">
        <f t="shared" ca="1" si="76"/>
        <v/>
      </c>
      <c r="AR50" s="5" t="str">
        <f t="shared" ca="1" si="76"/>
        <v/>
      </c>
      <c r="AS50" s="5" t="str">
        <f t="shared" ca="1" si="76"/>
        <v/>
      </c>
      <c r="AT50" s="5" t="str">
        <f t="shared" ca="1" si="76"/>
        <v/>
      </c>
      <c r="AU50" s="5" t="str">
        <f t="shared" ca="1" si="76"/>
        <v/>
      </c>
      <c r="AV50" s="5" t="str">
        <f t="shared" ca="1" si="76"/>
        <v/>
      </c>
      <c r="AW50" s="5" t="str">
        <f t="shared" ca="1" si="76"/>
        <v/>
      </c>
      <c r="AX50" s="5" t="str">
        <f t="shared" ca="1" si="76"/>
        <v/>
      </c>
      <c r="AY50" s="5" t="str">
        <f t="shared" ca="1" si="76"/>
        <v/>
      </c>
      <c r="AZ50" s="5" t="str">
        <f t="shared" ca="1" si="76"/>
        <v/>
      </c>
      <c r="BA50" s="5" t="str">
        <f t="shared" ca="1" si="76"/>
        <v/>
      </c>
      <c r="BB50" s="4"/>
      <c r="BC50" s="5" t="str">
        <f t="shared" ca="1" si="36"/>
        <v/>
      </c>
      <c r="BD50" s="5" t="str">
        <f t="shared" ca="1" si="37"/>
        <v/>
      </c>
      <c r="BE50" s="5" t="str">
        <f t="shared" ca="1" si="38"/>
        <v/>
      </c>
      <c r="BF50" s="5" t="str">
        <f t="shared" ca="1" si="39"/>
        <v/>
      </c>
      <c r="BG50" s="5" t="str">
        <f t="shared" ca="1" si="40"/>
        <v/>
      </c>
      <c r="BH50" s="5" t="str">
        <f t="shared" ca="1" si="41"/>
        <v/>
      </c>
      <c r="BI50" s="5">
        <f t="shared" ca="1" si="42"/>
        <v>0</v>
      </c>
      <c r="BJ50" s="5" t="str">
        <f t="shared" ca="1" si="43"/>
        <v/>
      </c>
      <c r="BK50" s="5">
        <f t="shared" ca="1" si="44"/>
        <v>0</v>
      </c>
      <c r="BL50" s="5" t="str">
        <f t="shared" ca="1" si="45"/>
        <v/>
      </c>
      <c r="BM50" s="5" t="str">
        <f t="shared" ca="1" si="46"/>
        <v/>
      </c>
      <c r="BN50" s="5" t="str">
        <f t="shared" ca="1" si="47"/>
        <v/>
      </c>
      <c r="BO50" s="5" t="str">
        <f t="shared" ca="1" si="48"/>
        <v/>
      </c>
      <c r="BP50" s="5" t="str">
        <f t="shared" ca="1" si="49"/>
        <v/>
      </c>
      <c r="BQ50" s="5" t="str">
        <f t="shared" ca="1" si="50"/>
        <v/>
      </c>
      <c r="BR50" s="5" t="str">
        <f t="shared" ca="1" si="51"/>
        <v/>
      </c>
      <c r="BS50" s="5" t="str">
        <f t="shared" ca="1" si="52"/>
        <v/>
      </c>
      <c r="BT50" s="5" t="str">
        <f t="shared" ca="1" si="53"/>
        <v/>
      </c>
      <c r="BU50" s="5" t="str">
        <f t="shared" ca="1" si="54"/>
        <v/>
      </c>
      <c r="BV50" s="5" t="str">
        <f t="shared" ca="1" si="55"/>
        <v/>
      </c>
      <c r="BW50" s="5" t="str">
        <f t="shared" ca="1" si="56"/>
        <v/>
      </c>
      <c r="BX50" s="5" t="str">
        <f t="shared" ca="1" si="57"/>
        <v/>
      </c>
      <c r="BY50" s="5" t="str">
        <f t="shared" ca="1" si="58"/>
        <v/>
      </c>
      <c r="BZ50" s="5" t="str">
        <f t="shared" ca="1" si="59"/>
        <v/>
      </c>
      <c r="CA50" s="5" t="str">
        <f t="shared" ca="1" si="60"/>
        <v/>
      </c>
      <c r="CB50" s="4"/>
      <c r="CC50" s="22">
        <f t="shared" si="61"/>
        <v>55</v>
      </c>
      <c r="CD50" s="23">
        <f t="shared" ca="1" si="62"/>
        <v>14</v>
      </c>
      <c r="CE50" s="23">
        <f t="shared" ca="1" si="63"/>
        <v>4</v>
      </c>
      <c r="CF50" s="23">
        <f t="shared" ca="1" si="64"/>
        <v>4</v>
      </c>
      <c r="CG50" s="23" t="e">
        <f t="shared" ca="1" si="65"/>
        <v>#N/A</v>
      </c>
      <c r="CH50" s="23" t="e">
        <f t="shared" ca="1" si="66"/>
        <v>#N/A</v>
      </c>
      <c r="CI50" s="23" t="e">
        <f t="shared" ca="1" si="67"/>
        <v>#N/A</v>
      </c>
      <c r="CJ50" s="22">
        <f t="shared" ca="1" si="68"/>
        <v>0</v>
      </c>
      <c r="CK50" s="22" t="e">
        <f t="shared" si="69"/>
        <v>#N/A</v>
      </c>
      <c r="CL50" s="22" t="e">
        <f t="shared" si="70"/>
        <v>#N/A</v>
      </c>
      <c r="CM50" s="24">
        <f t="shared" ca="1" si="73"/>
        <v>4.5</v>
      </c>
    </row>
    <row r="51" spans="12:91" s="3" customFormat="1" ht="20.100000000000001" customHeight="1" x14ac:dyDescent="0.2">
      <c r="L51" s="15"/>
      <c r="V51" s="5">
        <f t="shared" si="29"/>
        <v>69</v>
      </c>
      <c r="W51" s="5">
        <f t="shared" si="30"/>
        <v>0</v>
      </c>
      <c r="X51" s="5">
        <f t="shared" si="31"/>
        <v>0</v>
      </c>
      <c r="Y51" s="5">
        <f t="shared" si="32"/>
        <v>0</v>
      </c>
      <c r="Z51" s="5">
        <f t="shared" si="33"/>
        <v>0</v>
      </c>
      <c r="AA51" s="5">
        <f t="shared" si="34"/>
        <v>0</v>
      </c>
      <c r="AB51" s="4"/>
      <c r="AC51" s="5" t="str">
        <f t="shared" ref="AC51:BA51" ca="1" si="77">IF(ISERROR(MATCH($B16,OFFSET($F$9,COLUMN(AC$44)-COLUMN($AC$44)+1,0,1,COLUMNS($F$9:$K$9)),0)),"",INDEX($B$10:$B$34,COLUMN(AC$44)-COLUMN($AC$44)+1))</f>
        <v/>
      </c>
      <c r="AD51" s="5" t="str">
        <f t="shared" ca="1" si="77"/>
        <v/>
      </c>
      <c r="AE51" s="5" t="str">
        <f t="shared" ca="1" si="77"/>
        <v/>
      </c>
      <c r="AF51" s="5" t="str">
        <f t="shared" ca="1" si="77"/>
        <v/>
      </c>
      <c r="AG51" s="5" t="str">
        <f t="shared" ca="1" si="77"/>
        <v/>
      </c>
      <c r="AH51" s="5" t="str">
        <f t="shared" ca="1" si="77"/>
        <v/>
      </c>
      <c r="AI51" s="5" t="str">
        <f t="shared" ca="1" si="77"/>
        <v/>
      </c>
      <c r="AJ51" s="5">
        <f t="shared" ca="1" si="77"/>
        <v>8</v>
      </c>
      <c r="AK51" s="5">
        <f t="shared" ca="1" si="77"/>
        <v>9</v>
      </c>
      <c r="AL51" s="5" t="str">
        <f t="shared" ca="1" si="77"/>
        <v/>
      </c>
      <c r="AM51" s="5" t="str">
        <f t="shared" ca="1" si="77"/>
        <v/>
      </c>
      <c r="AN51" s="5" t="str">
        <f t="shared" ca="1" si="77"/>
        <v/>
      </c>
      <c r="AO51" s="5" t="str">
        <f t="shared" ca="1" si="77"/>
        <v/>
      </c>
      <c r="AP51" s="5" t="str">
        <f t="shared" ca="1" si="77"/>
        <v/>
      </c>
      <c r="AQ51" s="5" t="str">
        <f t="shared" ca="1" si="77"/>
        <v/>
      </c>
      <c r="AR51" s="5" t="str">
        <f t="shared" ca="1" si="77"/>
        <v/>
      </c>
      <c r="AS51" s="5" t="str">
        <f t="shared" ca="1" si="77"/>
        <v/>
      </c>
      <c r="AT51" s="5" t="str">
        <f t="shared" ca="1" si="77"/>
        <v/>
      </c>
      <c r="AU51" s="5" t="str">
        <f t="shared" ca="1" si="77"/>
        <v/>
      </c>
      <c r="AV51" s="5" t="str">
        <f t="shared" ca="1" si="77"/>
        <v/>
      </c>
      <c r="AW51" s="5" t="str">
        <f t="shared" ca="1" si="77"/>
        <v/>
      </c>
      <c r="AX51" s="5" t="str">
        <f t="shared" ca="1" si="77"/>
        <v/>
      </c>
      <c r="AY51" s="5" t="str">
        <f t="shared" ca="1" si="77"/>
        <v/>
      </c>
      <c r="AZ51" s="5" t="str">
        <f t="shared" ca="1" si="77"/>
        <v/>
      </c>
      <c r="BA51" s="5" t="str">
        <f t="shared" ca="1" si="77"/>
        <v/>
      </c>
      <c r="BB51" s="4"/>
      <c r="BC51" s="5" t="str">
        <f t="shared" ca="1" si="36"/>
        <v/>
      </c>
      <c r="BD51" s="5" t="str">
        <f t="shared" ca="1" si="37"/>
        <v/>
      </c>
      <c r="BE51" s="5" t="str">
        <f t="shared" ca="1" si="38"/>
        <v/>
      </c>
      <c r="BF51" s="5" t="str">
        <f t="shared" ca="1" si="39"/>
        <v/>
      </c>
      <c r="BG51" s="5" t="str">
        <f t="shared" ca="1" si="40"/>
        <v/>
      </c>
      <c r="BH51" s="5" t="str">
        <f t="shared" ca="1" si="41"/>
        <v/>
      </c>
      <c r="BI51" s="5" t="str">
        <f t="shared" ca="1" si="42"/>
        <v/>
      </c>
      <c r="BJ51" s="5">
        <f t="shared" ca="1" si="43"/>
        <v>0</v>
      </c>
      <c r="BK51" s="5">
        <f t="shared" ca="1" si="44"/>
        <v>0</v>
      </c>
      <c r="BL51" s="5" t="str">
        <f t="shared" ca="1" si="45"/>
        <v/>
      </c>
      <c r="BM51" s="5" t="str">
        <f t="shared" ca="1" si="46"/>
        <v/>
      </c>
      <c r="BN51" s="5" t="str">
        <f t="shared" ca="1" si="47"/>
        <v/>
      </c>
      <c r="BO51" s="5" t="str">
        <f t="shared" ca="1" si="48"/>
        <v/>
      </c>
      <c r="BP51" s="5" t="str">
        <f t="shared" ca="1" si="49"/>
        <v/>
      </c>
      <c r="BQ51" s="5" t="str">
        <f t="shared" ca="1" si="50"/>
        <v/>
      </c>
      <c r="BR51" s="5" t="str">
        <f t="shared" ca="1" si="51"/>
        <v/>
      </c>
      <c r="BS51" s="5" t="str">
        <f t="shared" ca="1" si="52"/>
        <v/>
      </c>
      <c r="BT51" s="5" t="str">
        <f t="shared" ca="1" si="53"/>
        <v/>
      </c>
      <c r="BU51" s="5" t="str">
        <f t="shared" ca="1" si="54"/>
        <v/>
      </c>
      <c r="BV51" s="5" t="str">
        <f t="shared" ca="1" si="55"/>
        <v/>
      </c>
      <c r="BW51" s="5" t="str">
        <f t="shared" ca="1" si="56"/>
        <v/>
      </c>
      <c r="BX51" s="5" t="str">
        <f t="shared" ca="1" si="57"/>
        <v/>
      </c>
      <c r="BY51" s="5" t="str">
        <f t="shared" ca="1" si="58"/>
        <v/>
      </c>
      <c r="BZ51" s="5" t="str">
        <f t="shared" ca="1" si="59"/>
        <v/>
      </c>
      <c r="CA51" s="5" t="str">
        <f t="shared" ca="1" si="60"/>
        <v/>
      </c>
      <c r="CB51" s="4"/>
      <c r="CC51" s="22">
        <f t="shared" si="61"/>
        <v>69</v>
      </c>
      <c r="CD51" s="23">
        <f t="shared" ca="1" si="62"/>
        <v>14</v>
      </c>
      <c r="CE51" s="23">
        <f t="shared" ca="1" si="63"/>
        <v>2</v>
      </c>
      <c r="CF51" s="23">
        <f t="shared" ca="1" si="64"/>
        <v>2</v>
      </c>
      <c r="CG51" s="23" t="e">
        <f t="shared" ca="1" si="65"/>
        <v>#N/A</v>
      </c>
      <c r="CH51" s="23" t="e">
        <f t="shared" ca="1" si="66"/>
        <v>#N/A</v>
      </c>
      <c r="CI51" s="23" t="e">
        <f t="shared" ca="1" si="67"/>
        <v>#N/A</v>
      </c>
      <c r="CJ51" s="22">
        <f t="shared" ca="1" si="68"/>
        <v>0</v>
      </c>
      <c r="CK51" s="22" t="e">
        <f t="shared" si="69"/>
        <v>#N/A</v>
      </c>
      <c r="CL51" s="22" t="e">
        <f t="shared" si="70"/>
        <v>#N/A</v>
      </c>
      <c r="CM51" s="24">
        <f t="shared" ca="1" si="73"/>
        <v>5.5</v>
      </c>
    </row>
    <row r="52" spans="12:91" s="3" customFormat="1" ht="20.100000000000001" customHeight="1" x14ac:dyDescent="0.2">
      <c r="L52" s="15"/>
      <c r="V52" s="5">
        <f t="shared" si="29"/>
        <v>83</v>
      </c>
      <c r="W52" s="5">
        <f t="shared" si="30"/>
        <v>0</v>
      </c>
      <c r="X52" s="5">
        <f t="shared" si="31"/>
        <v>0</v>
      </c>
      <c r="Y52" s="5">
        <f t="shared" si="32"/>
        <v>0</v>
      </c>
      <c r="Z52" s="5">
        <f t="shared" si="33"/>
        <v>0</v>
      </c>
      <c r="AA52" s="5">
        <f t="shared" si="34"/>
        <v>0</v>
      </c>
      <c r="AB52" s="4"/>
      <c r="AC52" s="5" t="str">
        <f t="shared" ref="AC52:BA52" ca="1" si="78">IF(ISERROR(MATCH($B17,OFFSET($F$9,COLUMN(AC$44)-COLUMN($AC$44)+1,0,1,COLUMNS($F$9:$K$9)),0)),"",INDEX($B$10:$B$34,COLUMN(AC$44)-COLUMN($AC$44)+1))</f>
        <v/>
      </c>
      <c r="AD52" s="5" t="str">
        <f t="shared" ca="1" si="78"/>
        <v/>
      </c>
      <c r="AE52" s="5" t="str">
        <f t="shared" ca="1" si="78"/>
        <v/>
      </c>
      <c r="AF52" s="5" t="str">
        <f t="shared" ca="1" si="78"/>
        <v/>
      </c>
      <c r="AG52" s="5" t="str">
        <f t="shared" ca="1" si="78"/>
        <v/>
      </c>
      <c r="AH52" s="5" t="str">
        <f t="shared" ca="1" si="78"/>
        <v/>
      </c>
      <c r="AI52" s="5" t="str">
        <f t="shared" ca="1" si="78"/>
        <v/>
      </c>
      <c r="AJ52" s="5" t="str">
        <f t="shared" ca="1" si="78"/>
        <v/>
      </c>
      <c r="AK52" s="5">
        <f t="shared" ca="1" si="78"/>
        <v>9</v>
      </c>
      <c r="AL52" s="5">
        <f t="shared" ca="1" si="78"/>
        <v>10</v>
      </c>
      <c r="AM52" s="5" t="str">
        <f t="shared" ca="1" si="78"/>
        <v/>
      </c>
      <c r="AN52" s="5" t="str">
        <f t="shared" ca="1" si="78"/>
        <v/>
      </c>
      <c r="AO52" s="5" t="str">
        <f t="shared" ca="1" si="78"/>
        <v/>
      </c>
      <c r="AP52" s="5" t="str">
        <f t="shared" ca="1" si="78"/>
        <v/>
      </c>
      <c r="AQ52" s="5" t="str">
        <f t="shared" ca="1" si="78"/>
        <v/>
      </c>
      <c r="AR52" s="5" t="str">
        <f t="shared" ca="1" si="78"/>
        <v/>
      </c>
      <c r="AS52" s="5" t="str">
        <f t="shared" ca="1" si="78"/>
        <v/>
      </c>
      <c r="AT52" s="5" t="str">
        <f t="shared" ca="1" si="78"/>
        <v/>
      </c>
      <c r="AU52" s="5" t="str">
        <f t="shared" ca="1" si="78"/>
        <v/>
      </c>
      <c r="AV52" s="5" t="str">
        <f t="shared" ca="1" si="78"/>
        <v/>
      </c>
      <c r="AW52" s="5" t="str">
        <f t="shared" ca="1" si="78"/>
        <v/>
      </c>
      <c r="AX52" s="5" t="str">
        <f t="shared" ca="1" si="78"/>
        <v/>
      </c>
      <c r="AY52" s="5" t="str">
        <f t="shared" ca="1" si="78"/>
        <v/>
      </c>
      <c r="AZ52" s="5" t="str">
        <f t="shared" ca="1" si="78"/>
        <v/>
      </c>
      <c r="BA52" s="5" t="str">
        <f t="shared" ca="1" si="78"/>
        <v/>
      </c>
      <c r="BB52" s="4"/>
      <c r="BC52" s="5" t="str">
        <f t="shared" ca="1" si="36"/>
        <v/>
      </c>
      <c r="BD52" s="5" t="str">
        <f t="shared" ca="1" si="37"/>
        <v/>
      </c>
      <c r="BE52" s="5" t="str">
        <f t="shared" ca="1" si="38"/>
        <v/>
      </c>
      <c r="BF52" s="5" t="str">
        <f t="shared" ca="1" si="39"/>
        <v/>
      </c>
      <c r="BG52" s="5" t="str">
        <f t="shared" ca="1" si="40"/>
        <v/>
      </c>
      <c r="BH52" s="5" t="str">
        <f t="shared" ca="1" si="41"/>
        <v/>
      </c>
      <c r="BI52" s="5" t="str">
        <f t="shared" ca="1" si="42"/>
        <v/>
      </c>
      <c r="BJ52" s="5" t="str">
        <f t="shared" ca="1" si="43"/>
        <v/>
      </c>
      <c r="BK52" s="5">
        <f t="shared" ca="1" si="44"/>
        <v>0</v>
      </c>
      <c r="BL52" s="5">
        <f t="shared" ca="1" si="45"/>
        <v>0</v>
      </c>
      <c r="BM52" s="5" t="str">
        <f t="shared" ca="1" si="46"/>
        <v/>
      </c>
      <c r="BN52" s="5" t="str">
        <f t="shared" ca="1" si="47"/>
        <v/>
      </c>
      <c r="BO52" s="5" t="str">
        <f t="shared" ca="1" si="48"/>
        <v/>
      </c>
      <c r="BP52" s="5" t="str">
        <f t="shared" ca="1" si="49"/>
        <v/>
      </c>
      <c r="BQ52" s="5" t="str">
        <f t="shared" ca="1" si="50"/>
        <v/>
      </c>
      <c r="BR52" s="5" t="str">
        <f t="shared" ca="1" si="51"/>
        <v/>
      </c>
      <c r="BS52" s="5" t="str">
        <f t="shared" ca="1" si="52"/>
        <v/>
      </c>
      <c r="BT52" s="5" t="str">
        <f t="shared" ca="1" si="53"/>
        <v/>
      </c>
      <c r="BU52" s="5" t="str">
        <f t="shared" ca="1" si="54"/>
        <v/>
      </c>
      <c r="BV52" s="5" t="str">
        <f t="shared" ca="1" si="55"/>
        <v/>
      </c>
      <c r="BW52" s="5" t="str">
        <f t="shared" ca="1" si="56"/>
        <v/>
      </c>
      <c r="BX52" s="5" t="str">
        <f t="shared" ca="1" si="57"/>
        <v/>
      </c>
      <c r="BY52" s="5" t="str">
        <f t="shared" ca="1" si="58"/>
        <v/>
      </c>
      <c r="BZ52" s="5" t="str">
        <f t="shared" ca="1" si="59"/>
        <v/>
      </c>
      <c r="CA52" s="5" t="str">
        <f t="shared" ca="1" si="60"/>
        <v/>
      </c>
      <c r="CB52" s="4"/>
      <c r="CC52" s="22">
        <f t="shared" si="61"/>
        <v>83</v>
      </c>
      <c r="CD52" s="23">
        <f t="shared" ca="1" si="62"/>
        <v>19.666666666666668</v>
      </c>
      <c r="CE52" s="23">
        <f t="shared" ca="1" si="63"/>
        <v>5.3333333333333321</v>
      </c>
      <c r="CF52" s="23">
        <f t="shared" ca="1" si="64"/>
        <v>4.6666666666666679</v>
      </c>
      <c r="CG52" s="23" t="e">
        <f t="shared" ca="1" si="65"/>
        <v>#N/A</v>
      </c>
      <c r="CH52" s="23" t="e">
        <f t="shared" ca="1" si="66"/>
        <v>#N/A</v>
      </c>
      <c r="CI52" s="23" t="e">
        <f t="shared" ca="1" si="67"/>
        <v>#N/A</v>
      </c>
      <c r="CJ52" s="22">
        <f t="shared" ca="1" si="68"/>
        <v>0</v>
      </c>
      <c r="CK52" s="22" t="e">
        <f t="shared" si="69"/>
        <v>#N/A</v>
      </c>
      <c r="CL52" s="22" t="e">
        <f t="shared" si="70"/>
        <v>#N/A</v>
      </c>
      <c r="CM52" s="24">
        <f t="shared" ca="1" si="73"/>
        <v>6.5</v>
      </c>
    </row>
    <row r="53" spans="12:91" s="3" customFormat="1" ht="20.100000000000001" customHeight="1" x14ac:dyDescent="0.2">
      <c r="L53" s="15"/>
      <c r="V53" s="5">
        <f t="shared" si="29"/>
        <v>69</v>
      </c>
      <c r="W53" s="5">
        <f t="shared" si="30"/>
        <v>83</v>
      </c>
      <c r="X53" s="5">
        <f t="shared" si="31"/>
        <v>102.66666666666667</v>
      </c>
      <c r="Y53" s="5">
        <f t="shared" si="32"/>
        <v>0</v>
      </c>
      <c r="Z53" s="5">
        <f t="shared" si="33"/>
        <v>0</v>
      </c>
      <c r="AA53" s="5">
        <f t="shared" si="34"/>
        <v>0</v>
      </c>
      <c r="AB53" s="4"/>
      <c r="AC53" s="5" t="str">
        <f t="shared" ref="AC53:BA53" ca="1" si="79">IF(ISERROR(MATCH($B18,OFFSET($F$9,COLUMN(AC$44)-COLUMN($AC$44)+1,0,1,COLUMNS($F$9:$K$9)),0)),"",INDEX($B$10:$B$34,COLUMN(AC$44)-COLUMN($AC$44)+1))</f>
        <v/>
      </c>
      <c r="AD53" s="5" t="str">
        <f t="shared" ca="1" si="79"/>
        <v/>
      </c>
      <c r="AE53" s="5" t="str">
        <f t="shared" ca="1" si="79"/>
        <v/>
      </c>
      <c r="AF53" s="5" t="str">
        <f t="shared" ca="1" si="79"/>
        <v/>
      </c>
      <c r="AG53" s="5" t="str">
        <f t="shared" ca="1" si="79"/>
        <v/>
      </c>
      <c r="AH53" s="5" t="str">
        <f t="shared" ca="1" si="79"/>
        <v/>
      </c>
      <c r="AI53" s="5" t="str">
        <f t="shared" ca="1" si="79"/>
        <v/>
      </c>
      <c r="AJ53" s="5" t="str">
        <f t="shared" ca="1" si="79"/>
        <v/>
      </c>
      <c r="AK53" s="5" t="str">
        <f t="shared" ca="1" si="79"/>
        <v/>
      </c>
      <c r="AL53" s="5" t="str">
        <f t="shared" ca="1" si="79"/>
        <v/>
      </c>
      <c r="AM53" s="5">
        <f t="shared" ca="1" si="79"/>
        <v>11</v>
      </c>
      <c r="AN53" s="5" t="str">
        <f t="shared" ca="1" si="79"/>
        <v/>
      </c>
      <c r="AO53" s="5" t="str">
        <f t="shared" ca="1" si="79"/>
        <v/>
      </c>
      <c r="AP53" s="5" t="str">
        <f t="shared" ca="1" si="79"/>
        <v/>
      </c>
      <c r="AQ53" s="5" t="str">
        <f t="shared" ca="1" si="79"/>
        <v/>
      </c>
      <c r="AR53" s="5" t="str">
        <f t="shared" ca="1" si="79"/>
        <v/>
      </c>
      <c r="AS53" s="5" t="str">
        <f t="shared" ca="1" si="79"/>
        <v/>
      </c>
      <c r="AT53" s="5" t="str">
        <f t="shared" ca="1" si="79"/>
        <v/>
      </c>
      <c r="AU53" s="5" t="str">
        <f t="shared" ca="1" si="79"/>
        <v/>
      </c>
      <c r="AV53" s="5" t="str">
        <f t="shared" ca="1" si="79"/>
        <v/>
      </c>
      <c r="AW53" s="5" t="str">
        <f t="shared" ca="1" si="79"/>
        <v/>
      </c>
      <c r="AX53" s="5" t="str">
        <f t="shared" ca="1" si="79"/>
        <v/>
      </c>
      <c r="AY53" s="5" t="str">
        <f t="shared" ca="1" si="79"/>
        <v/>
      </c>
      <c r="AZ53" s="5" t="str">
        <f t="shared" ca="1" si="79"/>
        <v/>
      </c>
      <c r="BA53" s="5" t="str">
        <f t="shared" ca="1" si="79"/>
        <v/>
      </c>
      <c r="BB53" s="4"/>
      <c r="BC53" s="5" t="str">
        <f t="shared" ca="1" si="36"/>
        <v/>
      </c>
      <c r="BD53" s="5" t="str">
        <f t="shared" ca="1" si="37"/>
        <v/>
      </c>
      <c r="BE53" s="5" t="str">
        <f t="shared" ca="1" si="38"/>
        <v/>
      </c>
      <c r="BF53" s="5" t="str">
        <f t="shared" ca="1" si="39"/>
        <v/>
      </c>
      <c r="BG53" s="5" t="str">
        <f t="shared" ca="1" si="40"/>
        <v/>
      </c>
      <c r="BH53" s="5" t="str">
        <f t="shared" ca="1" si="41"/>
        <v/>
      </c>
      <c r="BI53" s="5" t="str">
        <f t="shared" ca="1" si="42"/>
        <v/>
      </c>
      <c r="BJ53" s="5" t="str">
        <f t="shared" ca="1" si="43"/>
        <v/>
      </c>
      <c r="BK53" s="5" t="str">
        <f t="shared" ca="1" si="44"/>
        <v/>
      </c>
      <c r="BL53" s="5" t="str">
        <f t="shared" ca="1" si="45"/>
        <v/>
      </c>
      <c r="BM53" s="5">
        <f t="shared" ca="1" si="46"/>
        <v>0</v>
      </c>
      <c r="BN53" s="5" t="str">
        <f t="shared" ca="1" si="47"/>
        <v/>
      </c>
      <c r="BO53" s="5" t="str">
        <f t="shared" ca="1" si="48"/>
        <v/>
      </c>
      <c r="BP53" s="5" t="str">
        <f t="shared" ca="1" si="49"/>
        <v/>
      </c>
      <c r="BQ53" s="5" t="str">
        <f t="shared" ca="1" si="50"/>
        <v/>
      </c>
      <c r="BR53" s="5" t="str">
        <f t="shared" ca="1" si="51"/>
        <v/>
      </c>
      <c r="BS53" s="5" t="str">
        <f t="shared" ca="1" si="52"/>
        <v/>
      </c>
      <c r="BT53" s="5" t="str">
        <f t="shared" ca="1" si="53"/>
        <v/>
      </c>
      <c r="BU53" s="5" t="str">
        <f t="shared" ca="1" si="54"/>
        <v/>
      </c>
      <c r="BV53" s="5" t="str">
        <f t="shared" ca="1" si="55"/>
        <v/>
      </c>
      <c r="BW53" s="5" t="str">
        <f t="shared" ca="1" si="56"/>
        <v/>
      </c>
      <c r="BX53" s="5" t="str">
        <f t="shared" ca="1" si="57"/>
        <v/>
      </c>
      <c r="BY53" s="5" t="str">
        <f t="shared" ca="1" si="58"/>
        <v/>
      </c>
      <c r="BZ53" s="5" t="str">
        <f t="shared" ca="1" si="59"/>
        <v/>
      </c>
      <c r="CA53" s="5" t="str">
        <f t="shared" ca="1" si="60"/>
        <v/>
      </c>
      <c r="CB53" s="4"/>
      <c r="CC53" s="22">
        <f t="shared" si="61"/>
        <v>102.66666666666667</v>
      </c>
      <c r="CD53" s="23">
        <f t="shared" ca="1" si="62"/>
        <v>3</v>
      </c>
      <c r="CE53" s="23">
        <f t="shared" ca="1" si="63"/>
        <v>2</v>
      </c>
      <c r="CF53" s="23">
        <f t="shared" ca="1" si="64"/>
        <v>2</v>
      </c>
      <c r="CG53" s="23" t="e">
        <f t="shared" ca="1" si="65"/>
        <v>#N/A</v>
      </c>
      <c r="CH53" s="23" t="e">
        <f t="shared" ca="1" si="66"/>
        <v>#N/A</v>
      </c>
      <c r="CI53" s="23" t="e">
        <f t="shared" ca="1" si="67"/>
        <v>#N/A</v>
      </c>
      <c r="CJ53" s="22">
        <f t="shared" ca="1" si="68"/>
        <v>0</v>
      </c>
      <c r="CK53" s="22" t="e">
        <f t="shared" si="69"/>
        <v>#N/A</v>
      </c>
      <c r="CL53" s="22" t="e">
        <f t="shared" si="70"/>
        <v>#N/A</v>
      </c>
      <c r="CM53" s="24">
        <f ca="1">OFFSET(CM53,-1,0,1,1)+1</f>
        <v>7.5</v>
      </c>
    </row>
    <row r="54" spans="12:91" s="3" customFormat="1" ht="20.100000000000001" customHeight="1" x14ac:dyDescent="0.2">
      <c r="L54" s="15"/>
      <c r="V54" s="5">
        <f t="shared" si="29"/>
        <v>102.66666666666667</v>
      </c>
      <c r="W54" s="5">
        <f t="shared" si="30"/>
        <v>0</v>
      </c>
      <c r="X54" s="5">
        <f t="shared" si="31"/>
        <v>0</v>
      </c>
      <c r="Y54" s="5">
        <f t="shared" si="32"/>
        <v>0</v>
      </c>
      <c r="Z54" s="5">
        <f t="shared" si="33"/>
        <v>0</v>
      </c>
      <c r="AA54" s="5">
        <f t="shared" si="34"/>
        <v>0</v>
      </c>
      <c r="AB54" s="4"/>
      <c r="AC54" s="5" t="str">
        <f t="shared" ref="AC54:BA54" ca="1" si="80">IF(ISERROR(MATCH($B19,OFFSET($F$9,COLUMN(AC$44)-COLUMN($AC$44)+1,0,1,COLUMNS($F$9:$K$9)),0)),"",INDEX($B$10:$B$34,COLUMN(AC$44)-COLUMN($AC$44)+1))</f>
        <v/>
      </c>
      <c r="AD54" s="5" t="str">
        <f t="shared" ca="1" si="80"/>
        <v/>
      </c>
      <c r="AE54" s="5" t="str">
        <f t="shared" ca="1" si="80"/>
        <v/>
      </c>
      <c r="AF54" s="5" t="str">
        <f t="shared" ca="1" si="80"/>
        <v/>
      </c>
      <c r="AG54" s="5" t="str">
        <f t="shared" ca="1" si="80"/>
        <v/>
      </c>
      <c r="AH54" s="5" t="str">
        <f t="shared" ca="1" si="80"/>
        <v/>
      </c>
      <c r="AI54" s="5" t="str">
        <f t="shared" ca="1" si="80"/>
        <v/>
      </c>
      <c r="AJ54" s="5" t="str">
        <f t="shared" ca="1" si="80"/>
        <v/>
      </c>
      <c r="AK54" s="5" t="str">
        <f t="shared" ca="1" si="80"/>
        <v/>
      </c>
      <c r="AL54" s="5" t="str">
        <f t="shared" ca="1" si="80"/>
        <v/>
      </c>
      <c r="AM54" s="5">
        <f t="shared" ca="1" si="80"/>
        <v>11</v>
      </c>
      <c r="AN54" s="5">
        <f t="shared" ca="1" si="80"/>
        <v>12</v>
      </c>
      <c r="AO54" s="5" t="str">
        <f t="shared" ca="1" si="80"/>
        <v/>
      </c>
      <c r="AP54" s="5" t="str">
        <f t="shared" ca="1" si="80"/>
        <v/>
      </c>
      <c r="AQ54" s="5" t="str">
        <f t="shared" ca="1" si="80"/>
        <v/>
      </c>
      <c r="AR54" s="5" t="str">
        <f t="shared" ca="1" si="80"/>
        <v/>
      </c>
      <c r="AS54" s="5" t="str">
        <f t="shared" ca="1" si="80"/>
        <v/>
      </c>
      <c r="AT54" s="5" t="str">
        <f t="shared" ca="1" si="80"/>
        <v/>
      </c>
      <c r="AU54" s="5" t="str">
        <f t="shared" ca="1" si="80"/>
        <v/>
      </c>
      <c r="AV54" s="5" t="str">
        <f t="shared" ca="1" si="80"/>
        <v/>
      </c>
      <c r="AW54" s="5" t="str">
        <f t="shared" ca="1" si="80"/>
        <v/>
      </c>
      <c r="AX54" s="5" t="str">
        <f t="shared" ca="1" si="80"/>
        <v/>
      </c>
      <c r="AY54" s="5" t="str">
        <f t="shared" ca="1" si="80"/>
        <v/>
      </c>
      <c r="AZ54" s="5" t="str">
        <f t="shared" ca="1" si="80"/>
        <v/>
      </c>
      <c r="BA54" s="5" t="str">
        <f t="shared" ca="1" si="80"/>
        <v/>
      </c>
      <c r="BB54" s="4"/>
      <c r="BC54" s="5" t="str">
        <f t="shared" ca="1" si="36"/>
        <v/>
      </c>
      <c r="BD54" s="5" t="str">
        <f t="shared" ca="1" si="37"/>
        <v/>
      </c>
      <c r="BE54" s="5" t="str">
        <f t="shared" ca="1" si="38"/>
        <v/>
      </c>
      <c r="BF54" s="5" t="str">
        <f t="shared" ca="1" si="39"/>
        <v/>
      </c>
      <c r="BG54" s="5" t="str">
        <f t="shared" ca="1" si="40"/>
        <v/>
      </c>
      <c r="BH54" s="5" t="str">
        <f t="shared" ca="1" si="41"/>
        <v/>
      </c>
      <c r="BI54" s="5" t="str">
        <f t="shared" ca="1" si="42"/>
        <v/>
      </c>
      <c r="BJ54" s="5" t="str">
        <f t="shared" ca="1" si="43"/>
        <v/>
      </c>
      <c r="BK54" s="5" t="str">
        <f t="shared" ca="1" si="44"/>
        <v/>
      </c>
      <c r="BL54" s="5" t="str">
        <f t="shared" ca="1" si="45"/>
        <v/>
      </c>
      <c r="BM54" s="5">
        <f t="shared" ca="1" si="46"/>
        <v>0</v>
      </c>
      <c r="BN54" s="5">
        <f t="shared" ca="1" si="47"/>
        <v>0</v>
      </c>
      <c r="BO54" s="5" t="str">
        <f t="shared" ca="1" si="48"/>
        <v/>
      </c>
      <c r="BP54" s="5" t="str">
        <f t="shared" ca="1" si="49"/>
        <v/>
      </c>
      <c r="BQ54" s="5" t="str">
        <f t="shared" ca="1" si="50"/>
        <v/>
      </c>
      <c r="BR54" s="5" t="str">
        <f t="shared" ca="1" si="51"/>
        <v/>
      </c>
      <c r="BS54" s="5" t="str">
        <f t="shared" ca="1" si="52"/>
        <v/>
      </c>
      <c r="BT54" s="5" t="str">
        <f t="shared" ca="1" si="53"/>
        <v/>
      </c>
      <c r="BU54" s="5" t="str">
        <f t="shared" ca="1" si="54"/>
        <v/>
      </c>
      <c r="BV54" s="5" t="str">
        <f t="shared" ca="1" si="55"/>
        <v/>
      </c>
      <c r="BW54" s="5" t="str">
        <f t="shared" ca="1" si="56"/>
        <v/>
      </c>
      <c r="BX54" s="5" t="str">
        <f t="shared" ca="1" si="57"/>
        <v/>
      </c>
      <c r="BY54" s="5" t="str">
        <f t="shared" ca="1" si="58"/>
        <v/>
      </c>
      <c r="BZ54" s="5" t="str">
        <f t="shared" ca="1" si="59"/>
        <v/>
      </c>
      <c r="CA54" s="5" t="str">
        <f t="shared" ca="1" si="60"/>
        <v/>
      </c>
      <c r="CB54" s="4"/>
      <c r="CC54" s="22">
        <f t="shared" si="61"/>
        <v>102.66666666666667</v>
      </c>
      <c r="CD54" s="23">
        <f t="shared" ca="1" si="62"/>
        <v>12.666666666666666</v>
      </c>
      <c r="CE54" s="23">
        <f t="shared" ca="1" si="63"/>
        <v>7.3333333333333339</v>
      </c>
      <c r="CF54" s="23">
        <f t="shared" ca="1" si="64"/>
        <v>4.6666666666666661</v>
      </c>
      <c r="CG54" s="23" t="e">
        <f t="shared" ca="1" si="65"/>
        <v>#N/A</v>
      </c>
      <c r="CH54" s="23" t="e">
        <f t="shared" ca="1" si="66"/>
        <v>#N/A</v>
      </c>
      <c r="CI54" s="23" t="e">
        <f t="shared" ca="1" si="67"/>
        <v>#N/A</v>
      </c>
      <c r="CJ54" s="22">
        <f t="shared" ca="1" si="68"/>
        <v>0</v>
      </c>
      <c r="CK54" s="22" t="e">
        <f t="shared" si="69"/>
        <v>#N/A</v>
      </c>
      <c r="CL54" s="22" t="e">
        <f t="shared" si="70"/>
        <v>#N/A</v>
      </c>
      <c r="CM54" s="24">
        <f t="shared" ref="CM54" ca="1" si="81">OFFSET(CM54,-1,0,1,1)+1</f>
        <v>8.5</v>
      </c>
    </row>
    <row r="55" spans="12:91" s="3" customFormat="1" ht="20.100000000000001" customHeight="1" x14ac:dyDescent="0.2">
      <c r="L55" s="15"/>
      <c r="V55" s="5">
        <f t="shared" si="29"/>
        <v>105.66666666666667</v>
      </c>
      <c r="W55" s="5">
        <f t="shared" si="30"/>
        <v>115.33333333333334</v>
      </c>
      <c r="X55" s="5">
        <f t="shared" si="31"/>
        <v>0</v>
      </c>
      <c r="Y55" s="5">
        <f t="shared" si="32"/>
        <v>0</v>
      </c>
      <c r="Z55" s="5">
        <f t="shared" si="33"/>
        <v>0</v>
      </c>
      <c r="AA55" s="5">
        <f t="shared" si="34"/>
        <v>0</v>
      </c>
      <c r="AB55" s="4"/>
      <c r="AC55" s="5" t="str">
        <f t="shared" ref="AC55:BA55" ca="1" si="82">IF(ISERROR(MATCH($B20,OFFSET($F$9,COLUMN(AC$44)-COLUMN($AC$44)+1,0,1,COLUMNS($F$9:$K$9)),0)),"",INDEX($B$10:$B$34,COLUMN(AC$44)-COLUMN($AC$44)+1))</f>
        <v/>
      </c>
      <c r="AD55" s="5" t="str">
        <f t="shared" ca="1" si="82"/>
        <v/>
      </c>
      <c r="AE55" s="5" t="str">
        <f t="shared" ca="1" si="82"/>
        <v/>
      </c>
      <c r="AF55" s="5" t="str">
        <f t="shared" ca="1" si="82"/>
        <v/>
      </c>
      <c r="AG55" s="5" t="str">
        <f t="shared" ca="1" si="82"/>
        <v/>
      </c>
      <c r="AH55" s="5" t="str">
        <f t="shared" ca="1" si="82"/>
        <v/>
      </c>
      <c r="AI55" s="5" t="str">
        <f t="shared" ca="1" si="82"/>
        <v/>
      </c>
      <c r="AJ55" s="5" t="str">
        <f t="shared" ca="1" si="82"/>
        <v/>
      </c>
      <c r="AK55" s="5" t="str">
        <f t="shared" ca="1" si="82"/>
        <v/>
      </c>
      <c r="AL55" s="5" t="str">
        <f t="shared" ca="1" si="82"/>
        <v/>
      </c>
      <c r="AM55" s="5" t="str">
        <f t="shared" ca="1" si="82"/>
        <v/>
      </c>
      <c r="AN55" s="5" t="str">
        <f t="shared" ca="1" si="82"/>
        <v/>
      </c>
      <c r="AO55" s="5" t="str">
        <f t="shared" ca="1" si="82"/>
        <v/>
      </c>
      <c r="AP55" s="5">
        <f t="shared" ca="1" si="82"/>
        <v>14</v>
      </c>
      <c r="AQ55" s="5">
        <f t="shared" ca="1" si="82"/>
        <v>15</v>
      </c>
      <c r="AR55" s="5" t="str">
        <f t="shared" ca="1" si="82"/>
        <v/>
      </c>
      <c r="AS55" s="5" t="str">
        <f t="shared" ca="1" si="82"/>
        <v/>
      </c>
      <c r="AT55" s="5">
        <f t="shared" ca="1" si="82"/>
        <v>18</v>
      </c>
      <c r="AU55" s="5" t="str">
        <f t="shared" ca="1" si="82"/>
        <v/>
      </c>
      <c r="AV55" s="5" t="str">
        <f t="shared" ca="1" si="82"/>
        <v/>
      </c>
      <c r="AW55" s="5" t="str">
        <f t="shared" ca="1" si="82"/>
        <v/>
      </c>
      <c r="AX55" s="5" t="str">
        <f t="shared" ca="1" si="82"/>
        <v/>
      </c>
      <c r="AY55" s="5">
        <f t="shared" ca="1" si="82"/>
        <v>23</v>
      </c>
      <c r="AZ55" s="5" t="str">
        <f t="shared" ca="1" si="82"/>
        <v/>
      </c>
      <c r="BA55" s="5" t="str">
        <f t="shared" ca="1" si="82"/>
        <v/>
      </c>
      <c r="BB55" s="4"/>
      <c r="BC55" s="5" t="str">
        <f t="shared" ca="1" si="36"/>
        <v/>
      </c>
      <c r="BD55" s="5" t="str">
        <f t="shared" ca="1" si="37"/>
        <v/>
      </c>
      <c r="BE55" s="5" t="str">
        <f t="shared" ca="1" si="38"/>
        <v/>
      </c>
      <c r="BF55" s="5" t="str">
        <f t="shared" ca="1" si="39"/>
        <v/>
      </c>
      <c r="BG55" s="5" t="str">
        <f t="shared" ca="1" si="40"/>
        <v/>
      </c>
      <c r="BH55" s="5" t="str">
        <f t="shared" ca="1" si="41"/>
        <v/>
      </c>
      <c r="BI55" s="5" t="str">
        <f t="shared" ca="1" si="42"/>
        <v/>
      </c>
      <c r="BJ55" s="5" t="str">
        <f t="shared" ca="1" si="43"/>
        <v/>
      </c>
      <c r="BK55" s="5" t="str">
        <f t="shared" ca="1" si="44"/>
        <v/>
      </c>
      <c r="BL55" s="5" t="str">
        <f t="shared" ca="1" si="45"/>
        <v/>
      </c>
      <c r="BM55" s="5" t="str">
        <f t="shared" ca="1" si="46"/>
        <v/>
      </c>
      <c r="BN55" s="5" t="str">
        <f t="shared" ca="1" si="47"/>
        <v/>
      </c>
      <c r="BO55" s="5" t="str">
        <f t="shared" ca="1" si="48"/>
        <v/>
      </c>
      <c r="BP55" s="5">
        <f t="shared" ca="1" si="49"/>
        <v>32</v>
      </c>
      <c r="BQ55" s="5">
        <f t="shared" ca="1" si="50"/>
        <v>0</v>
      </c>
      <c r="BR55" s="5" t="str">
        <f t="shared" ca="1" si="51"/>
        <v/>
      </c>
      <c r="BS55" s="5" t="str">
        <f t="shared" ca="1" si="52"/>
        <v/>
      </c>
      <c r="BT55" s="5">
        <f t="shared" ca="1" si="53"/>
        <v>0</v>
      </c>
      <c r="BU55" s="5" t="str">
        <f t="shared" ca="1" si="54"/>
        <v/>
      </c>
      <c r="BV55" s="5" t="str">
        <f t="shared" ca="1" si="55"/>
        <v/>
      </c>
      <c r="BW55" s="5" t="str">
        <f t="shared" ca="1" si="56"/>
        <v/>
      </c>
      <c r="BX55" s="5" t="str">
        <f t="shared" ca="1" si="57"/>
        <v/>
      </c>
      <c r="BY55" s="5">
        <f t="shared" ca="1" si="58"/>
        <v>164.33333333333334</v>
      </c>
      <c r="BZ55" s="5" t="str">
        <f t="shared" ca="1" si="59"/>
        <v/>
      </c>
      <c r="CA55" s="5" t="str">
        <f t="shared" ca="1" si="60"/>
        <v/>
      </c>
      <c r="CB55" s="4"/>
      <c r="CC55" s="22">
        <f t="shared" si="61"/>
        <v>115.33333333333334</v>
      </c>
      <c r="CD55" s="23">
        <f t="shared" ca="1" si="62"/>
        <v>3</v>
      </c>
      <c r="CE55" s="23">
        <f t="shared" ca="1" si="63"/>
        <v>2</v>
      </c>
      <c r="CF55" s="23">
        <f t="shared" ca="1" si="64"/>
        <v>2</v>
      </c>
      <c r="CG55" s="23" t="e">
        <f t="shared" ca="1" si="65"/>
        <v>#N/A</v>
      </c>
      <c r="CH55" s="23" t="e">
        <f t="shared" ca="1" si="66"/>
        <v>#N/A</v>
      </c>
      <c r="CI55" s="23" t="e">
        <f t="shared" ca="1" si="67"/>
        <v>#N/A</v>
      </c>
      <c r="CJ55" s="22">
        <f t="shared" ca="1" si="68"/>
        <v>0</v>
      </c>
      <c r="CK55" s="22" t="e">
        <f t="shared" si="69"/>
        <v>#N/A</v>
      </c>
      <c r="CL55" s="22" t="e">
        <f t="shared" si="70"/>
        <v>#N/A</v>
      </c>
      <c r="CM55" s="24">
        <f t="shared" ca="1" si="73"/>
        <v>9.5</v>
      </c>
    </row>
    <row r="56" spans="12:91" s="3" customFormat="1" ht="20.100000000000001" customHeight="1" x14ac:dyDescent="0.2">
      <c r="L56" s="15"/>
      <c r="V56" s="5">
        <f t="shared" si="29"/>
        <v>115.33333333333334</v>
      </c>
      <c r="W56" s="5">
        <f t="shared" si="30"/>
        <v>0</v>
      </c>
      <c r="X56" s="5">
        <f t="shared" si="31"/>
        <v>0</v>
      </c>
      <c r="Y56" s="5">
        <f t="shared" si="32"/>
        <v>0</v>
      </c>
      <c r="Z56" s="5">
        <f t="shared" si="33"/>
        <v>0</v>
      </c>
      <c r="AA56" s="5">
        <f t="shared" si="34"/>
        <v>0</v>
      </c>
      <c r="AB56" s="4"/>
      <c r="AC56" s="5" t="str">
        <f t="shared" ref="AC56:BA56" ca="1" si="83">IF(ISERROR(MATCH($B21,OFFSET($F$9,COLUMN(AC$44)-COLUMN($AC$44)+1,0,1,COLUMNS($F$9:$K$9)),0)),"",INDEX($B$10:$B$34,COLUMN(AC$44)-COLUMN($AC$44)+1))</f>
        <v/>
      </c>
      <c r="AD56" s="5" t="str">
        <f t="shared" ca="1" si="83"/>
        <v/>
      </c>
      <c r="AE56" s="5" t="str">
        <f t="shared" ca="1" si="83"/>
        <v/>
      </c>
      <c r="AF56" s="5" t="str">
        <f t="shared" ca="1" si="83"/>
        <v/>
      </c>
      <c r="AG56" s="5" t="str">
        <f t="shared" ca="1" si="83"/>
        <v/>
      </c>
      <c r="AH56" s="5" t="str">
        <f t="shared" ca="1" si="83"/>
        <v/>
      </c>
      <c r="AI56" s="5" t="str">
        <f t="shared" ca="1" si="83"/>
        <v/>
      </c>
      <c r="AJ56" s="5" t="str">
        <f t="shared" ca="1" si="83"/>
        <v/>
      </c>
      <c r="AK56" s="5" t="str">
        <f t="shared" ca="1" si="83"/>
        <v/>
      </c>
      <c r="AL56" s="5" t="str">
        <f t="shared" ca="1" si="83"/>
        <v/>
      </c>
      <c r="AM56" s="5" t="str">
        <f t="shared" ca="1" si="83"/>
        <v/>
      </c>
      <c r="AN56" s="5" t="str">
        <f t="shared" ca="1" si="83"/>
        <v/>
      </c>
      <c r="AO56" s="5">
        <f t="shared" ca="1" si="83"/>
        <v>13</v>
      </c>
      <c r="AP56" s="5">
        <f t="shared" ca="1" si="83"/>
        <v>14</v>
      </c>
      <c r="AQ56" s="5" t="str">
        <f t="shared" ca="1" si="83"/>
        <v/>
      </c>
      <c r="AR56" s="5" t="str">
        <f t="shared" ca="1" si="83"/>
        <v/>
      </c>
      <c r="AS56" s="5" t="str">
        <f t="shared" ca="1" si="83"/>
        <v/>
      </c>
      <c r="AT56" s="5">
        <f t="shared" ca="1" si="83"/>
        <v>18</v>
      </c>
      <c r="AU56" s="5">
        <f t="shared" ca="1" si="83"/>
        <v>19</v>
      </c>
      <c r="AV56" s="5" t="str">
        <f t="shared" ca="1" si="83"/>
        <v/>
      </c>
      <c r="AW56" s="5" t="str">
        <f t="shared" ca="1" si="83"/>
        <v/>
      </c>
      <c r="AX56" s="5" t="str">
        <f t="shared" ca="1" si="83"/>
        <v/>
      </c>
      <c r="AY56" s="5">
        <f t="shared" ca="1" si="83"/>
        <v>23</v>
      </c>
      <c r="AZ56" s="5">
        <f t="shared" ca="1" si="83"/>
        <v>24</v>
      </c>
      <c r="BA56" s="5" t="str">
        <f t="shared" ca="1" si="83"/>
        <v/>
      </c>
      <c r="BB56" s="4"/>
      <c r="BC56" s="5" t="str">
        <f t="shared" ca="1" si="36"/>
        <v/>
      </c>
      <c r="BD56" s="5" t="str">
        <f t="shared" ca="1" si="37"/>
        <v/>
      </c>
      <c r="BE56" s="5" t="str">
        <f t="shared" ca="1" si="38"/>
        <v/>
      </c>
      <c r="BF56" s="5" t="str">
        <f t="shared" ca="1" si="39"/>
        <v/>
      </c>
      <c r="BG56" s="5" t="str">
        <f t="shared" ca="1" si="40"/>
        <v/>
      </c>
      <c r="BH56" s="5" t="str">
        <f t="shared" ca="1" si="41"/>
        <v/>
      </c>
      <c r="BI56" s="5" t="str">
        <f t="shared" ca="1" si="42"/>
        <v/>
      </c>
      <c r="BJ56" s="5" t="str">
        <f t="shared" ca="1" si="43"/>
        <v/>
      </c>
      <c r="BK56" s="5" t="str">
        <f t="shared" ca="1" si="44"/>
        <v/>
      </c>
      <c r="BL56" s="5" t="str">
        <f t="shared" ca="1" si="45"/>
        <v/>
      </c>
      <c r="BM56" s="5" t="str">
        <f t="shared" ca="1" si="46"/>
        <v/>
      </c>
      <c r="BN56" s="5" t="str">
        <f t="shared" ca="1" si="47"/>
        <v/>
      </c>
      <c r="BO56" s="5">
        <f t="shared" ca="1" si="48"/>
        <v>0</v>
      </c>
      <c r="BP56" s="5">
        <f t="shared" ca="1" si="49"/>
        <v>32</v>
      </c>
      <c r="BQ56" s="5" t="str">
        <f t="shared" ca="1" si="50"/>
        <v/>
      </c>
      <c r="BR56" s="5" t="str">
        <f t="shared" ca="1" si="51"/>
        <v/>
      </c>
      <c r="BS56" s="5" t="str">
        <f t="shared" ca="1" si="52"/>
        <v/>
      </c>
      <c r="BT56" s="5">
        <f t="shared" ca="1" si="53"/>
        <v>0</v>
      </c>
      <c r="BU56" s="5">
        <f t="shared" ca="1" si="54"/>
        <v>0</v>
      </c>
      <c r="BV56" s="5" t="str">
        <f t="shared" ca="1" si="55"/>
        <v/>
      </c>
      <c r="BW56" s="5" t="str">
        <f t="shared" ca="1" si="56"/>
        <v/>
      </c>
      <c r="BX56" s="5" t="str">
        <f t="shared" ca="1" si="57"/>
        <v/>
      </c>
      <c r="BY56" s="5">
        <f t="shared" ca="1" si="58"/>
        <v>164.33333333333334</v>
      </c>
      <c r="BZ56" s="5">
        <f t="shared" ca="1" si="59"/>
        <v>153.66666666666669</v>
      </c>
      <c r="CA56" s="5" t="str">
        <f t="shared" ca="1" si="60"/>
        <v/>
      </c>
      <c r="CB56" s="4"/>
      <c r="CC56" s="22">
        <f t="shared" si="61"/>
        <v>115.33333333333334</v>
      </c>
      <c r="CD56" s="23">
        <f t="shared" ca="1" si="62"/>
        <v>9.6666666666666661</v>
      </c>
      <c r="CE56" s="23">
        <f t="shared" ca="1" si="63"/>
        <v>5.3333333333333339</v>
      </c>
      <c r="CF56" s="23">
        <f t="shared" ca="1" si="64"/>
        <v>4.6666666666666661</v>
      </c>
      <c r="CG56" s="23" t="e">
        <f t="shared" ca="1" si="65"/>
        <v>#N/A</v>
      </c>
      <c r="CH56" s="23" t="e">
        <f t="shared" ca="1" si="66"/>
        <v>#N/A</v>
      </c>
      <c r="CI56" s="23" t="e">
        <f t="shared" ca="1" si="67"/>
        <v>#N/A</v>
      </c>
      <c r="CJ56" s="22">
        <f t="shared" ca="1" si="68"/>
        <v>0</v>
      </c>
      <c r="CK56" s="22" t="e">
        <f t="shared" si="69"/>
        <v>#N/A</v>
      </c>
      <c r="CL56" s="22" t="e">
        <f t="shared" si="70"/>
        <v>#N/A</v>
      </c>
      <c r="CM56" s="24">
        <f t="shared" ca="1" si="73"/>
        <v>10.5</v>
      </c>
    </row>
    <row r="57" spans="12:91" s="3" customFormat="1" ht="20.100000000000001" customHeight="1" x14ac:dyDescent="0.2">
      <c r="L57" s="15"/>
      <c r="V57" s="5">
        <f t="shared" si="29"/>
        <v>125.00000000000001</v>
      </c>
      <c r="W57" s="5">
        <f t="shared" si="30"/>
        <v>0</v>
      </c>
      <c r="X57" s="5">
        <f t="shared" si="31"/>
        <v>0</v>
      </c>
      <c r="Y57" s="5">
        <f t="shared" si="32"/>
        <v>0</v>
      </c>
      <c r="Z57" s="5">
        <f t="shared" si="33"/>
        <v>0</v>
      </c>
      <c r="AA57" s="5">
        <f t="shared" si="34"/>
        <v>0</v>
      </c>
      <c r="AB57" s="4"/>
      <c r="AC57" s="5" t="str">
        <f t="shared" ref="AC57:BA57" ca="1" si="84">IF(ISERROR(MATCH($B22,OFFSET($F$9,COLUMN(AC$44)-COLUMN($AC$44)+1,0,1,COLUMNS($F$9:$K$9)),0)),"",INDEX($B$10:$B$34,COLUMN(AC$44)-COLUMN($AC$44)+1))</f>
        <v/>
      </c>
      <c r="AD57" s="5" t="str">
        <f t="shared" ca="1" si="84"/>
        <v/>
      </c>
      <c r="AE57" s="5" t="str">
        <f t="shared" ca="1" si="84"/>
        <v/>
      </c>
      <c r="AF57" s="5" t="str">
        <f t="shared" ca="1" si="84"/>
        <v/>
      </c>
      <c r="AG57" s="5" t="str">
        <f t="shared" ca="1" si="84"/>
        <v/>
      </c>
      <c r="AH57" s="5" t="str">
        <f t="shared" ca="1" si="84"/>
        <v/>
      </c>
      <c r="AI57" s="5" t="str">
        <f t="shared" ca="1" si="84"/>
        <v/>
      </c>
      <c r="AJ57" s="5" t="str">
        <f t="shared" ca="1" si="84"/>
        <v/>
      </c>
      <c r="AK57" s="5" t="str">
        <f t="shared" ca="1" si="84"/>
        <v/>
      </c>
      <c r="AL57" s="5" t="str">
        <f t="shared" ca="1" si="84"/>
        <v/>
      </c>
      <c r="AM57" s="5" t="str">
        <f t="shared" ca="1" si="84"/>
        <v/>
      </c>
      <c r="AN57" s="5" t="str">
        <f t="shared" ca="1" si="84"/>
        <v/>
      </c>
      <c r="AO57" s="5" t="str">
        <f t="shared" ca="1" si="84"/>
        <v/>
      </c>
      <c r="AP57" s="5">
        <f t="shared" ca="1" si="84"/>
        <v>14</v>
      </c>
      <c r="AQ57" s="5" t="str">
        <f t="shared" ca="1" si="84"/>
        <v/>
      </c>
      <c r="AR57" s="5" t="str">
        <f t="shared" ca="1" si="84"/>
        <v/>
      </c>
      <c r="AS57" s="5">
        <f t="shared" ca="1" si="84"/>
        <v>17</v>
      </c>
      <c r="AT57" s="5">
        <f t="shared" ca="1" si="84"/>
        <v>18</v>
      </c>
      <c r="AU57" s="5" t="str">
        <f t="shared" ca="1" si="84"/>
        <v/>
      </c>
      <c r="AV57" s="5" t="str">
        <f t="shared" ca="1" si="84"/>
        <v/>
      </c>
      <c r="AW57" s="5" t="str">
        <f t="shared" ca="1" si="84"/>
        <v/>
      </c>
      <c r="AX57" s="5">
        <f t="shared" ca="1" si="84"/>
        <v>22</v>
      </c>
      <c r="AY57" s="5">
        <f t="shared" ca="1" si="84"/>
        <v>23</v>
      </c>
      <c r="AZ57" s="5" t="str">
        <f t="shared" ca="1" si="84"/>
        <v/>
      </c>
      <c r="BA57" s="5" t="str">
        <f t="shared" ca="1" si="84"/>
        <v/>
      </c>
      <c r="BB57" s="4"/>
      <c r="BC57" s="5" t="str">
        <f t="shared" ca="1" si="36"/>
        <v/>
      </c>
      <c r="BD57" s="5" t="str">
        <f t="shared" ca="1" si="37"/>
        <v/>
      </c>
      <c r="BE57" s="5" t="str">
        <f t="shared" ca="1" si="38"/>
        <v/>
      </c>
      <c r="BF57" s="5" t="str">
        <f t="shared" ca="1" si="39"/>
        <v/>
      </c>
      <c r="BG57" s="5" t="str">
        <f t="shared" ca="1" si="40"/>
        <v/>
      </c>
      <c r="BH57" s="5" t="str">
        <f t="shared" ca="1" si="41"/>
        <v/>
      </c>
      <c r="BI57" s="5" t="str">
        <f t="shared" ca="1" si="42"/>
        <v/>
      </c>
      <c r="BJ57" s="5" t="str">
        <f t="shared" ca="1" si="43"/>
        <v/>
      </c>
      <c r="BK57" s="5" t="str">
        <f t="shared" ca="1" si="44"/>
        <v/>
      </c>
      <c r="BL57" s="5" t="str">
        <f t="shared" ca="1" si="45"/>
        <v/>
      </c>
      <c r="BM57" s="5" t="str">
        <f t="shared" ca="1" si="46"/>
        <v/>
      </c>
      <c r="BN57" s="5" t="str">
        <f t="shared" ca="1" si="47"/>
        <v/>
      </c>
      <c r="BO57" s="5" t="str">
        <f t="shared" ca="1" si="48"/>
        <v/>
      </c>
      <c r="BP57" s="5">
        <f t="shared" ca="1" si="49"/>
        <v>32</v>
      </c>
      <c r="BQ57" s="5" t="str">
        <f t="shared" ca="1" si="50"/>
        <v/>
      </c>
      <c r="BR57" s="5" t="str">
        <f t="shared" ca="1" si="51"/>
        <v/>
      </c>
      <c r="BS57" s="5">
        <f t="shared" ca="1" si="52"/>
        <v>0</v>
      </c>
      <c r="BT57" s="5">
        <f t="shared" ca="1" si="53"/>
        <v>0</v>
      </c>
      <c r="BU57" s="5" t="str">
        <f t="shared" ca="1" si="54"/>
        <v/>
      </c>
      <c r="BV57" s="5" t="str">
        <f t="shared" ca="1" si="55"/>
        <v/>
      </c>
      <c r="BW57" s="5" t="str">
        <f t="shared" ca="1" si="56"/>
        <v/>
      </c>
      <c r="BX57" s="5">
        <f t="shared" ca="1" si="57"/>
        <v>0</v>
      </c>
      <c r="BY57" s="5">
        <f t="shared" ca="1" si="58"/>
        <v>164.33333333333334</v>
      </c>
      <c r="BZ57" s="5" t="str">
        <f t="shared" ca="1" si="59"/>
        <v/>
      </c>
      <c r="CA57" s="5" t="str">
        <f t="shared" ca="1" si="60"/>
        <v/>
      </c>
      <c r="CB57" s="4"/>
      <c r="CC57" s="22">
        <f t="shared" si="61"/>
        <v>125.00000000000001</v>
      </c>
      <c r="CD57" s="23">
        <f t="shared" ca="1" si="62"/>
        <v>8.6666666666666661</v>
      </c>
      <c r="CE57" s="23">
        <f t="shared" ca="1" si="63"/>
        <v>4.3333333333333339</v>
      </c>
      <c r="CF57" s="23">
        <f t="shared" ca="1" si="64"/>
        <v>4.6666666666666661</v>
      </c>
      <c r="CG57" s="23" t="e">
        <f t="shared" ca="1" si="65"/>
        <v>#N/A</v>
      </c>
      <c r="CH57" s="23" t="e">
        <f t="shared" ca="1" si="66"/>
        <v>#N/A</v>
      </c>
      <c r="CI57" s="23" t="e">
        <f t="shared" ca="1" si="67"/>
        <v>#N/A</v>
      </c>
      <c r="CJ57" s="22">
        <f t="shared" ca="1" si="68"/>
        <v>0</v>
      </c>
      <c r="CK57" s="22" t="e">
        <f t="shared" si="69"/>
        <v>#N/A</v>
      </c>
      <c r="CL57" s="22" t="e">
        <f t="shared" si="70"/>
        <v>#N/A</v>
      </c>
      <c r="CM57" s="24">
        <f t="shared" ca="1" si="73"/>
        <v>11.5</v>
      </c>
    </row>
    <row r="58" spans="12:91" s="3" customFormat="1" ht="20.100000000000001" customHeight="1" x14ac:dyDescent="0.2">
      <c r="L58" s="15"/>
      <c r="V58" s="5">
        <f t="shared" si="29"/>
        <v>118.33333333333334</v>
      </c>
      <c r="W58" s="5">
        <f t="shared" si="30"/>
        <v>125.00000000000001</v>
      </c>
      <c r="X58" s="5">
        <f t="shared" si="31"/>
        <v>133.66666666666669</v>
      </c>
      <c r="Y58" s="5">
        <f t="shared" si="32"/>
        <v>0</v>
      </c>
      <c r="Z58" s="5">
        <f t="shared" si="33"/>
        <v>0</v>
      </c>
      <c r="AA58" s="5">
        <f t="shared" si="34"/>
        <v>0</v>
      </c>
      <c r="AB58" s="4"/>
      <c r="AC58" s="5" t="str">
        <f t="shared" ref="AC58:BA58" ca="1" si="85">IF(ISERROR(MATCH($B23,OFFSET($F$9,COLUMN(AC$44)-COLUMN($AC$44)+1,0,1,COLUMNS($F$9:$K$9)),0)),"",INDEX($B$10:$B$34,COLUMN(AC$44)-COLUMN($AC$44)+1))</f>
        <v/>
      </c>
      <c r="AD58" s="5" t="str">
        <f t="shared" ca="1" si="85"/>
        <v/>
      </c>
      <c r="AE58" s="5" t="str">
        <f t="shared" ca="1" si="85"/>
        <v/>
      </c>
      <c r="AF58" s="5" t="str">
        <f t="shared" ca="1" si="85"/>
        <v/>
      </c>
      <c r="AG58" s="5" t="str">
        <f t="shared" ca="1" si="85"/>
        <v/>
      </c>
      <c r="AH58" s="5" t="str">
        <f t="shared" ca="1" si="85"/>
        <v/>
      </c>
      <c r="AI58" s="5" t="str">
        <f t="shared" ca="1" si="85"/>
        <v/>
      </c>
      <c r="AJ58" s="5" t="str">
        <f t="shared" ca="1" si="85"/>
        <v/>
      </c>
      <c r="AK58" s="5" t="str">
        <f t="shared" ca="1" si="85"/>
        <v/>
      </c>
      <c r="AL58" s="5" t="str">
        <f t="shared" ca="1" si="85"/>
        <v/>
      </c>
      <c r="AM58" s="5" t="str">
        <f t="shared" ca="1" si="85"/>
        <v/>
      </c>
      <c r="AN58" s="5" t="str">
        <f t="shared" ca="1" si="85"/>
        <v/>
      </c>
      <c r="AO58" s="5" t="str">
        <f t="shared" ca="1" si="85"/>
        <v/>
      </c>
      <c r="AP58" s="5" t="str">
        <f t="shared" ca="1" si="85"/>
        <v/>
      </c>
      <c r="AQ58" s="5">
        <f t="shared" ca="1" si="85"/>
        <v>15</v>
      </c>
      <c r="AR58" s="5">
        <f t="shared" ca="1" si="85"/>
        <v>16</v>
      </c>
      <c r="AS58" s="5" t="str">
        <f t="shared" ca="1" si="85"/>
        <v/>
      </c>
      <c r="AT58" s="5">
        <f t="shared" ca="1" si="85"/>
        <v>18</v>
      </c>
      <c r="AU58" s="5" t="str">
        <f t="shared" ca="1" si="85"/>
        <v/>
      </c>
      <c r="AV58" s="5" t="str">
        <f t="shared" ca="1" si="85"/>
        <v/>
      </c>
      <c r="AW58" s="5" t="str">
        <f t="shared" ca="1" si="85"/>
        <v/>
      </c>
      <c r="AX58" s="5" t="str">
        <f t="shared" ca="1" si="85"/>
        <v/>
      </c>
      <c r="AY58" s="5">
        <f t="shared" ca="1" si="85"/>
        <v>23</v>
      </c>
      <c r="AZ58" s="5" t="str">
        <f t="shared" ca="1" si="85"/>
        <v/>
      </c>
      <c r="BA58" s="5" t="str">
        <f t="shared" ca="1" si="85"/>
        <v/>
      </c>
      <c r="BB58" s="4"/>
      <c r="BC58" s="5" t="str">
        <f t="shared" ca="1" si="36"/>
        <v/>
      </c>
      <c r="BD58" s="5" t="str">
        <f t="shared" ca="1" si="37"/>
        <v/>
      </c>
      <c r="BE58" s="5" t="str">
        <f t="shared" ca="1" si="38"/>
        <v/>
      </c>
      <c r="BF58" s="5" t="str">
        <f t="shared" ca="1" si="39"/>
        <v/>
      </c>
      <c r="BG58" s="5" t="str">
        <f t="shared" ca="1" si="40"/>
        <v/>
      </c>
      <c r="BH58" s="5" t="str">
        <f t="shared" ca="1" si="41"/>
        <v/>
      </c>
      <c r="BI58" s="5" t="str">
        <f t="shared" ca="1" si="42"/>
        <v/>
      </c>
      <c r="BJ58" s="5" t="str">
        <f t="shared" ca="1" si="43"/>
        <v/>
      </c>
      <c r="BK58" s="5" t="str">
        <f t="shared" ca="1" si="44"/>
        <v/>
      </c>
      <c r="BL58" s="5" t="str">
        <f t="shared" ca="1" si="45"/>
        <v/>
      </c>
      <c r="BM58" s="5" t="str">
        <f t="shared" ca="1" si="46"/>
        <v/>
      </c>
      <c r="BN58" s="5" t="str">
        <f t="shared" ca="1" si="47"/>
        <v/>
      </c>
      <c r="BO58" s="5" t="str">
        <f t="shared" ca="1" si="48"/>
        <v/>
      </c>
      <c r="BP58" s="5" t="str">
        <f t="shared" ca="1" si="49"/>
        <v/>
      </c>
      <c r="BQ58" s="5">
        <f t="shared" ca="1" si="50"/>
        <v>0</v>
      </c>
      <c r="BR58" s="5">
        <f t="shared" ca="1" si="51"/>
        <v>0</v>
      </c>
      <c r="BS58" s="5" t="str">
        <f t="shared" ca="1" si="52"/>
        <v/>
      </c>
      <c r="BT58" s="5">
        <f t="shared" ca="1" si="53"/>
        <v>0</v>
      </c>
      <c r="BU58" s="5" t="str">
        <f t="shared" ca="1" si="54"/>
        <v/>
      </c>
      <c r="BV58" s="5" t="str">
        <f t="shared" ca="1" si="55"/>
        <v/>
      </c>
      <c r="BW58" s="5" t="str">
        <f t="shared" ca="1" si="56"/>
        <v/>
      </c>
      <c r="BX58" s="5" t="str">
        <f t="shared" ca="1" si="57"/>
        <v/>
      </c>
      <c r="BY58" s="5">
        <f t="shared" ca="1" si="58"/>
        <v>164.33333333333334</v>
      </c>
      <c r="BZ58" s="5" t="str">
        <f t="shared" ca="1" si="59"/>
        <v/>
      </c>
      <c r="CA58" s="5" t="str">
        <f t="shared" ca="1" si="60"/>
        <v/>
      </c>
      <c r="CB58" s="4"/>
      <c r="CC58" s="22" t="e">
        <f t="shared" si="61"/>
        <v>#N/A</v>
      </c>
      <c r="CD58" s="23" t="e">
        <f t="shared" si="62"/>
        <v>#N/A</v>
      </c>
      <c r="CE58" s="23" t="e">
        <f t="shared" si="63"/>
        <v>#N/A</v>
      </c>
      <c r="CF58" s="23" t="e">
        <f t="shared" si="64"/>
        <v>#N/A</v>
      </c>
      <c r="CG58" s="23" t="e">
        <f t="shared" si="65"/>
        <v>#N/A</v>
      </c>
      <c r="CH58" s="23" t="e">
        <f t="shared" si="66"/>
        <v>#N/A</v>
      </c>
      <c r="CI58" s="23" t="e">
        <f t="shared" si="67"/>
        <v>#N/A</v>
      </c>
      <c r="CJ58" s="22" t="e">
        <f t="shared" si="68"/>
        <v>#N/A</v>
      </c>
      <c r="CK58" s="22">
        <f t="shared" si="69"/>
        <v>6.4</v>
      </c>
      <c r="CL58" s="22">
        <f t="shared" si="70"/>
        <v>32</v>
      </c>
      <c r="CM58" s="24">
        <f ca="1">OFFSET(CM58,-1,0,1,1)+1</f>
        <v>12.5</v>
      </c>
    </row>
    <row r="59" spans="12:91" s="3" customFormat="1" ht="20.100000000000001" customHeight="1" x14ac:dyDescent="0.2">
      <c r="L59" s="15"/>
      <c r="V59" s="5">
        <f t="shared" si="29"/>
        <v>118.33333333333334</v>
      </c>
      <c r="W59" s="5">
        <f t="shared" si="30"/>
        <v>133.66666666666669</v>
      </c>
      <c r="X59" s="5">
        <f t="shared" si="31"/>
        <v>0</v>
      </c>
      <c r="Y59" s="5">
        <f t="shared" si="32"/>
        <v>0</v>
      </c>
      <c r="Z59" s="5">
        <f t="shared" si="33"/>
        <v>0</v>
      </c>
      <c r="AA59" s="5">
        <f t="shared" si="34"/>
        <v>0</v>
      </c>
      <c r="AB59" s="4"/>
      <c r="AC59" s="5" t="str">
        <f t="shared" ref="AC59:BA59" ca="1" si="86">IF(ISERROR(MATCH($B24,OFFSET($F$9,COLUMN(AC$44)-COLUMN($AC$44)+1,0,1,COLUMNS($F$9:$K$9)),0)),"",INDEX($B$10:$B$34,COLUMN(AC$44)-COLUMN($AC$44)+1))</f>
        <v/>
      </c>
      <c r="AD59" s="5" t="str">
        <f t="shared" ca="1" si="86"/>
        <v/>
      </c>
      <c r="AE59" s="5" t="str">
        <f t="shared" ca="1" si="86"/>
        <v/>
      </c>
      <c r="AF59" s="5" t="str">
        <f t="shared" ca="1" si="86"/>
        <v/>
      </c>
      <c r="AG59" s="5" t="str">
        <f t="shared" ca="1" si="86"/>
        <v/>
      </c>
      <c r="AH59" s="5" t="str">
        <f t="shared" ca="1" si="86"/>
        <v/>
      </c>
      <c r="AI59" s="5" t="str">
        <f t="shared" ca="1" si="86"/>
        <v/>
      </c>
      <c r="AJ59" s="5" t="str">
        <f t="shared" ca="1" si="86"/>
        <v/>
      </c>
      <c r="AK59" s="5" t="str">
        <f t="shared" ca="1" si="86"/>
        <v/>
      </c>
      <c r="AL59" s="5" t="str">
        <f t="shared" ca="1" si="86"/>
        <v/>
      </c>
      <c r="AM59" s="5" t="str">
        <f t="shared" ca="1" si="86"/>
        <v/>
      </c>
      <c r="AN59" s="5" t="str">
        <f t="shared" ca="1" si="86"/>
        <v/>
      </c>
      <c r="AO59" s="5" t="str">
        <f t="shared" ca="1" si="86"/>
        <v/>
      </c>
      <c r="AP59" s="5" t="str">
        <f t="shared" ca="1" si="86"/>
        <v/>
      </c>
      <c r="AQ59" s="5" t="str">
        <f t="shared" ca="1" si="86"/>
        <v/>
      </c>
      <c r="AR59" s="5">
        <f t="shared" ca="1" si="86"/>
        <v>16</v>
      </c>
      <c r="AS59" s="5">
        <f t="shared" ca="1" si="86"/>
        <v>17</v>
      </c>
      <c r="AT59" s="5" t="str">
        <f t="shared" ca="1" si="86"/>
        <v/>
      </c>
      <c r="AU59" s="5" t="str">
        <f t="shared" ca="1" si="86"/>
        <v/>
      </c>
      <c r="AV59" s="5" t="str">
        <f t="shared" ca="1" si="86"/>
        <v/>
      </c>
      <c r="AW59" s="5" t="str">
        <f t="shared" ca="1" si="86"/>
        <v/>
      </c>
      <c r="AX59" s="5">
        <f t="shared" ca="1" si="86"/>
        <v>22</v>
      </c>
      <c r="AY59" s="5" t="str">
        <f t="shared" ca="1" si="86"/>
        <v/>
      </c>
      <c r="AZ59" s="5" t="str">
        <f t="shared" ca="1" si="86"/>
        <v/>
      </c>
      <c r="BA59" s="5" t="str">
        <f t="shared" ca="1" si="86"/>
        <v/>
      </c>
      <c r="BB59" s="4"/>
      <c r="BC59" s="5" t="str">
        <f t="shared" ca="1" si="36"/>
        <v/>
      </c>
      <c r="BD59" s="5" t="str">
        <f t="shared" ca="1" si="37"/>
        <v/>
      </c>
      <c r="BE59" s="5" t="str">
        <f t="shared" ca="1" si="38"/>
        <v/>
      </c>
      <c r="BF59" s="5" t="str">
        <f t="shared" ca="1" si="39"/>
        <v/>
      </c>
      <c r="BG59" s="5" t="str">
        <f t="shared" ca="1" si="40"/>
        <v/>
      </c>
      <c r="BH59" s="5" t="str">
        <f t="shared" ca="1" si="41"/>
        <v/>
      </c>
      <c r="BI59" s="5" t="str">
        <f t="shared" ca="1" si="42"/>
        <v/>
      </c>
      <c r="BJ59" s="5" t="str">
        <f t="shared" ca="1" si="43"/>
        <v/>
      </c>
      <c r="BK59" s="5" t="str">
        <f t="shared" ca="1" si="44"/>
        <v/>
      </c>
      <c r="BL59" s="5" t="str">
        <f t="shared" ca="1" si="45"/>
        <v/>
      </c>
      <c r="BM59" s="5" t="str">
        <f t="shared" ca="1" si="46"/>
        <v/>
      </c>
      <c r="BN59" s="5" t="str">
        <f t="shared" ca="1" si="47"/>
        <v/>
      </c>
      <c r="BO59" s="5" t="str">
        <f t="shared" ca="1" si="48"/>
        <v/>
      </c>
      <c r="BP59" s="5" t="str">
        <f t="shared" ca="1" si="49"/>
        <v/>
      </c>
      <c r="BQ59" s="5" t="str">
        <f t="shared" ca="1" si="50"/>
        <v/>
      </c>
      <c r="BR59" s="5">
        <f t="shared" ca="1" si="51"/>
        <v>0</v>
      </c>
      <c r="BS59" s="5">
        <f t="shared" ca="1" si="52"/>
        <v>0</v>
      </c>
      <c r="BT59" s="5" t="str">
        <f t="shared" ca="1" si="53"/>
        <v/>
      </c>
      <c r="BU59" s="5" t="str">
        <f t="shared" ca="1" si="54"/>
        <v/>
      </c>
      <c r="BV59" s="5" t="str">
        <f t="shared" ca="1" si="55"/>
        <v/>
      </c>
      <c r="BW59" s="5" t="str">
        <f t="shared" ca="1" si="56"/>
        <v/>
      </c>
      <c r="BX59" s="5">
        <f t="shared" ca="1" si="57"/>
        <v>0</v>
      </c>
      <c r="BY59" s="5" t="str">
        <f t="shared" ca="1" si="58"/>
        <v/>
      </c>
      <c r="BZ59" s="5" t="str">
        <f t="shared" ca="1" si="59"/>
        <v/>
      </c>
      <c r="CA59" s="5" t="str">
        <f t="shared" ca="1" si="60"/>
        <v/>
      </c>
      <c r="CB59" s="4"/>
      <c r="CC59" s="22">
        <f t="shared" si="61"/>
        <v>133.66666666666669</v>
      </c>
      <c r="CD59" s="23">
        <f t="shared" ca="1" si="62"/>
        <v>3</v>
      </c>
      <c r="CE59" s="23">
        <f t="shared" ca="1" si="63"/>
        <v>2</v>
      </c>
      <c r="CF59" s="23">
        <f t="shared" ca="1" si="64"/>
        <v>2</v>
      </c>
      <c r="CG59" s="23" t="e">
        <f t="shared" ca="1" si="65"/>
        <v>#N/A</v>
      </c>
      <c r="CH59" s="23" t="e">
        <f t="shared" ca="1" si="66"/>
        <v>#N/A</v>
      </c>
      <c r="CI59" s="23" t="e">
        <f t="shared" ca="1" si="67"/>
        <v>#N/A</v>
      </c>
      <c r="CJ59" s="22">
        <f t="shared" ca="1" si="68"/>
        <v>0</v>
      </c>
      <c r="CK59" s="22" t="e">
        <f t="shared" si="69"/>
        <v>#N/A</v>
      </c>
      <c r="CL59" s="22" t="e">
        <f t="shared" si="70"/>
        <v>#N/A</v>
      </c>
      <c r="CM59" s="24">
        <f t="shared" ref="CM59:CM62" ca="1" si="87">OFFSET(CM59,-1,0,1,1)+1</f>
        <v>13.5</v>
      </c>
    </row>
    <row r="60" spans="12:91" s="3" customFormat="1" ht="20.100000000000001" customHeight="1" x14ac:dyDescent="0.2">
      <c r="L60" s="15"/>
      <c r="V60" s="5">
        <f t="shared" si="29"/>
        <v>133.66666666666669</v>
      </c>
      <c r="W60" s="5">
        <f t="shared" si="30"/>
        <v>136.66666666666669</v>
      </c>
      <c r="X60" s="5">
        <f t="shared" si="31"/>
        <v>0</v>
      </c>
      <c r="Y60" s="5">
        <f t="shared" si="32"/>
        <v>0</v>
      </c>
      <c r="Z60" s="5">
        <f t="shared" si="33"/>
        <v>0</v>
      </c>
      <c r="AA60" s="5">
        <f t="shared" si="34"/>
        <v>0</v>
      </c>
      <c r="AB60" s="4"/>
      <c r="AC60" s="5" t="str">
        <f t="shared" ref="AC60:BA60" ca="1" si="88">IF(ISERROR(MATCH($B25,OFFSET($F$9,COLUMN(AC$44)-COLUMN($AC$44)+1,0,1,COLUMNS($F$9:$K$9)),0)),"",INDEX($B$10:$B$34,COLUMN(AC$44)-COLUMN($AC$44)+1))</f>
        <v/>
      </c>
      <c r="AD60" s="5" t="str">
        <f t="shared" ca="1" si="88"/>
        <v/>
      </c>
      <c r="AE60" s="5" t="str">
        <f t="shared" ca="1" si="88"/>
        <v/>
      </c>
      <c r="AF60" s="5" t="str">
        <f t="shared" ca="1" si="88"/>
        <v/>
      </c>
      <c r="AG60" s="5" t="str">
        <f t="shared" ca="1" si="88"/>
        <v/>
      </c>
      <c r="AH60" s="5" t="str">
        <f t="shared" ca="1" si="88"/>
        <v/>
      </c>
      <c r="AI60" s="5" t="str">
        <f t="shared" ca="1" si="88"/>
        <v/>
      </c>
      <c r="AJ60" s="5" t="str">
        <f t="shared" ca="1" si="88"/>
        <v/>
      </c>
      <c r="AK60" s="5" t="str">
        <f t="shared" ca="1" si="88"/>
        <v/>
      </c>
      <c r="AL60" s="5" t="str">
        <f t="shared" ca="1" si="88"/>
        <v/>
      </c>
      <c r="AM60" s="5" t="str">
        <f t="shared" ca="1" si="88"/>
        <v/>
      </c>
      <c r="AN60" s="5" t="str">
        <f t="shared" ca="1" si="88"/>
        <v/>
      </c>
      <c r="AO60" s="5" t="str">
        <f t="shared" ca="1" si="88"/>
        <v/>
      </c>
      <c r="AP60" s="5" t="str">
        <f t="shared" ca="1" si="88"/>
        <v/>
      </c>
      <c r="AQ60" s="5" t="str">
        <f t="shared" ca="1" si="88"/>
        <v/>
      </c>
      <c r="AR60" s="5" t="str">
        <f t="shared" ca="1" si="88"/>
        <v/>
      </c>
      <c r="AS60" s="5">
        <f t="shared" ca="1" si="88"/>
        <v>17</v>
      </c>
      <c r="AT60" s="5">
        <f t="shared" ca="1" si="88"/>
        <v>18</v>
      </c>
      <c r="AU60" s="5" t="str">
        <f t="shared" ca="1" si="88"/>
        <v/>
      </c>
      <c r="AV60" s="5" t="str">
        <f t="shared" ca="1" si="88"/>
        <v/>
      </c>
      <c r="AW60" s="5" t="str">
        <f t="shared" ca="1" si="88"/>
        <v/>
      </c>
      <c r="AX60" s="5">
        <f t="shared" ca="1" si="88"/>
        <v>22</v>
      </c>
      <c r="AY60" s="5">
        <f t="shared" ca="1" si="88"/>
        <v>23</v>
      </c>
      <c r="AZ60" s="5" t="str">
        <f t="shared" ca="1" si="88"/>
        <v/>
      </c>
      <c r="BA60" s="5" t="str">
        <f t="shared" ca="1" si="88"/>
        <v/>
      </c>
      <c r="BB60" s="4"/>
      <c r="BC60" s="5" t="str">
        <f t="shared" ca="1" si="36"/>
        <v/>
      </c>
      <c r="BD60" s="5" t="str">
        <f t="shared" ca="1" si="37"/>
        <v/>
      </c>
      <c r="BE60" s="5" t="str">
        <f t="shared" ca="1" si="38"/>
        <v/>
      </c>
      <c r="BF60" s="5" t="str">
        <f t="shared" ca="1" si="39"/>
        <v/>
      </c>
      <c r="BG60" s="5" t="str">
        <f t="shared" ca="1" si="40"/>
        <v/>
      </c>
      <c r="BH60" s="5" t="str">
        <f t="shared" ca="1" si="41"/>
        <v/>
      </c>
      <c r="BI60" s="5" t="str">
        <f t="shared" ca="1" si="42"/>
        <v/>
      </c>
      <c r="BJ60" s="5" t="str">
        <f t="shared" ca="1" si="43"/>
        <v/>
      </c>
      <c r="BK60" s="5" t="str">
        <f t="shared" ca="1" si="44"/>
        <v/>
      </c>
      <c r="BL60" s="5" t="str">
        <f t="shared" ca="1" si="45"/>
        <v/>
      </c>
      <c r="BM60" s="5" t="str">
        <f t="shared" ca="1" si="46"/>
        <v/>
      </c>
      <c r="BN60" s="5" t="str">
        <f t="shared" ca="1" si="47"/>
        <v/>
      </c>
      <c r="BO60" s="5" t="str">
        <f t="shared" ca="1" si="48"/>
        <v/>
      </c>
      <c r="BP60" s="5" t="str">
        <f t="shared" ca="1" si="49"/>
        <v/>
      </c>
      <c r="BQ60" s="5" t="str">
        <f t="shared" ca="1" si="50"/>
        <v/>
      </c>
      <c r="BR60" s="5" t="str">
        <f t="shared" ca="1" si="51"/>
        <v/>
      </c>
      <c r="BS60" s="5">
        <f t="shared" ca="1" si="52"/>
        <v>0</v>
      </c>
      <c r="BT60" s="5">
        <f t="shared" ca="1" si="53"/>
        <v>0</v>
      </c>
      <c r="BU60" s="5" t="str">
        <f t="shared" ca="1" si="54"/>
        <v/>
      </c>
      <c r="BV60" s="5" t="str">
        <f t="shared" ca="1" si="55"/>
        <v/>
      </c>
      <c r="BW60" s="5" t="str">
        <f t="shared" ca="1" si="56"/>
        <v/>
      </c>
      <c r="BX60" s="5">
        <f t="shared" ca="1" si="57"/>
        <v>0</v>
      </c>
      <c r="BY60" s="5">
        <f t="shared" ca="1" si="58"/>
        <v>164.33333333333334</v>
      </c>
      <c r="BZ60" s="5" t="str">
        <f t="shared" ca="1" si="59"/>
        <v/>
      </c>
      <c r="CA60" s="5" t="str">
        <f t="shared" ca="1" si="60"/>
        <v/>
      </c>
      <c r="CB60" s="4"/>
      <c r="CC60" s="22">
        <f t="shared" si="61"/>
        <v>136.66666666666669</v>
      </c>
      <c r="CD60" s="23">
        <f t="shared" ca="1" si="62"/>
        <v>5.333333333333333</v>
      </c>
      <c r="CE60" s="23">
        <f t="shared" ca="1" si="63"/>
        <v>1.666666666666667</v>
      </c>
      <c r="CF60" s="23">
        <f t="shared" ca="1" si="64"/>
        <v>2.333333333333333</v>
      </c>
      <c r="CG60" s="23" t="e">
        <f t="shared" ca="1" si="65"/>
        <v>#N/A</v>
      </c>
      <c r="CH60" s="23" t="e">
        <f t="shared" ca="1" si="66"/>
        <v>#N/A</v>
      </c>
      <c r="CI60" s="23" t="e">
        <f t="shared" ca="1" si="67"/>
        <v>#N/A</v>
      </c>
      <c r="CJ60" s="22">
        <f t="shared" ca="1" si="68"/>
        <v>0</v>
      </c>
      <c r="CK60" s="22" t="e">
        <f t="shared" si="69"/>
        <v>#N/A</v>
      </c>
      <c r="CL60" s="22" t="e">
        <f t="shared" si="70"/>
        <v>#N/A</v>
      </c>
      <c r="CM60" s="24">
        <f ca="1">OFFSET(CM60,-1,0,1,1)+1</f>
        <v>14.5</v>
      </c>
    </row>
    <row r="61" spans="12:91" s="3" customFormat="1" ht="20.100000000000001" customHeight="1" x14ac:dyDescent="0.2">
      <c r="L61" s="15"/>
      <c r="V61" s="5">
        <f t="shared" si="29"/>
        <v>133.66666666666669</v>
      </c>
      <c r="W61" s="5">
        <f t="shared" si="30"/>
        <v>136.66666666666669</v>
      </c>
      <c r="X61" s="5">
        <f t="shared" si="31"/>
        <v>142.00000000000003</v>
      </c>
      <c r="Y61" s="5">
        <f t="shared" si="32"/>
        <v>0</v>
      </c>
      <c r="Z61" s="5">
        <f t="shared" si="33"/>
        <v>0</v>
      </c>
      <c r="AA61" s="5">
        <f t="shared" si="34"/>
        <v>0</v>
      </c>
      <c r="AB61" s="4"/>
      <c r="AC61" s="5" t="str">
        <f t="shared" ref="AC61:BA61" ca="1" si="89">IF(ISERROR(MATCH($B26,OFFSET($F$9,COLUMN(AC$44)-COLUMN($AC$44)+1,0,1,COLUMNS($F$9:$K$9)),0)),"",INDEX($B$10:$B$34,COLUMN(AC$44)-COLUMN($AC$44)+1))</f>
        <v/>
      </c>
      <c r="AD61" s="5" t="str">
        <f t="shared" ca="1" si="89"/>
        <v/>
      </c>
      <c r="AE61" s="5" t="str">
        <f t="shared" ca="1" si="89"/>
        <v/>
      </c>
      <c r="AF61" s="5" t="str">
        <f t="shared" ca="1" si="89"/>
        <v/>
      </c>
      <c r="AG61" s="5" t="str">
        <f t="shared" ca="1" si="89"/>
        <v/>
      </c>
      <c r="AH61" s="5" t="str">
        <f t="shared" ca="1" si="89"/>
        <v/>
      </c>
      <c r="AI61" s="5" t="str">
        <f t="shared" ca="1" si="89"/>
        <v/>
      </c>
      <c r="AJ61" s="5" t="str">
        <f t="shared" ca="1" si="89"/>
        <v/>
      </c>
      <c r="AK61" s="5" t="str">
        <f t="shared" ca="1" si="89"/>
        <v/>
      </c>
      <c r="AL61" s="5" t="str">
        <f t="shared" ca="1" si="89"/>
        <v/>
      </c>
      <c r="AM61" s="5" t="str">
        <f t="shared" ca="1" si="89"/>
        <v/>
      </c>
      <c r="AN61" s="5" t="str">
        <f t="shared" ca="1" si="89"/>
        <v/>
      </c>
      <c r="AO61" s="5" t="str">
        <f t="shared" ca="1" si="89"/>
        <v/>
      </c>
      <c r="AP61" s="5" t="str">
        <f t="shared" ca="1" si="89"/>
        <v/>
      </c>
      <c r="AQ61" s="5" t="str">
        <f t="shared" ca="1" si="89"/>
        <v/>
      </c>
      <c r="AR61" s="5" t="str">
        <f t="shared" ca="1" si="89"/>
        <v/>
      </c>
      <c r="AS61" s="5" t="str">
        <f t="shared" ca="1" si="89"/>
        <v/>
      </c>
      <c r="AT61" s="5">
        <f t="shared" ca="1" si="89"/>
        <v>18</v>
      </c>
      <c r="AU61" s="5" t="str">
        <f t="shared" ca="1" si="89"/>
        <v/>
      </c>
      <c r="AV61" s="5" t="str">
        <f t="shared" ca="1" si="89"/>
        <v/>
      </c>
      <c r="AW61" s="5" t="str">
        <f t="shared" ca="1" si="89"/>
        <v/>
      </c>
      <c r="AX61" s="5" t="str">
        <f t="shared" ca="1" si="89"/>
        <v/>
      </c>
      <c r="AY61" s="5">
        <f t="shared" ca="1" si="89"/>
        <v>23</v>
      </c>
      <c r="AZ61" s="5" t="str">
        <f t="shared" ca="1" si="89"/>
        <v/>
      </c>
      <c r="BA61" s="5" t="str">
        <f t="shared" ca="1" si="89"/>
        <v/>
      </c>
      <c r="BB61" s="4"/>
      <c r="BC61" s="5" t="str">
        <f t="shared" ca="1" si="36"/>
        <v/>
      </c>
      <c r="BD61" s="5" t="str">
        <f t="shared" ca="1" si="37"/>
        <v/>
      </c>
      <c r="BE61" s="5" t="str">
        <f t="shared" ca="1" si="38"/>
        <v/>
      </c>
      <c r="BF61" s="5" t="str">
        <f t="shared" ca="1" si="39"/>
        <v/>
      </c>
      <c r="BG61" s="5" t="str">
        <f t="shared" ca="1" si="40"/>
        <v/>
      </c>
      <c r="BH61" s="5" t="str">
        <f t="shared" ca="1" si="41"/>
        <v/>
      </c>
      <c r="BI61" s="5" t="str">
        <f t="shared" ca="1" si="42"/>
        <v/>
      </c>
      <c r="BJ61" s="5" t="str">
        <f t="shared" ca="1" si="43"/>
        <v/>
      </c>
      <c r="BK61" s="5" t="str">
        <f t="shared" ca="1" si="44"/>
        <v/>
      </c>
      <c r="BL61" s="5" t="str">
        <f t="shared" ca="1" si="45"/>
        <v/>
      </c>
      <c r="BM61" s="5" t="str">
        <f t="shared" ca="1" si="46"/>
        <v/>
      </c>
      <c r="BN61" s="5" t="str">
        <f t="shared" ca="1" si="47"/>
        <v/>
      </c>
      <c r="BO61" s="5" t="str">
        <f t="shared" ca="1" si="48"/>
        <v/>
      </c>
      <c r="BP61" s="5" t="str">
        <f t="shared" ca="1" si="49"/>
        <v/>
      </c>
      <c r="BQ61" s="5" t="str">
        <f t="shared" ca="1" si="50"/>
        <v/>
      </c>
      <c r="BR61" s="5" t="str">
        <f t="shared" ca="1" si="51"/>
        <v/>
      </c>
      <c r="BS61" s="5" t="str">
        <f t="shared" ca="1" si="52"/>
        <v/>
      </c>
      <c r="BT61" s="5">
        <f t="shared" ca="1" si="53"/>
        <v>0</v>
      </c>
      <c r="BU61" s="5" t="str">
        <f t="shared" ca="1" si="54"/>
        <v/>
      </c>
      <c r="BV61" s="5" t="str">
        <f t="shared" ca="1" si="55"/>
        <v/>
      </c>
      <c r="BW61" s="5" t="str">
        <f t="shared" ca="1" si="56"/>
        <v/>
      </c>
      <c r="BX61" s="5" t="str">
        <f t="shared" ca="1" si="57"/>
        <v/>
      </c>
      <c r="BY61" s="5">
        <f t="shared" ca="1" si="58"/>
        <v>164.33333333333334</v>
      </c>
      <c r="BZ61" s="5" t="str">
        <f t="shared" ca="1" si="59"/>
        <v/>
      </c>
      <c r="CA61" s="5" t="str">
        <f t="shared" ca="1" si="60"/>
        <v/>
      </c>
      <c r="CB61" s="4"/>
      <c r="CC61" s="22">
        <f t="shared" si="61"/>
        <v>142.00000000000003</v>
      </c>
      <c r="CD61" s="23">
        <f t="shared" ca="1" si="62"/>
        <v>8.6666666666666661</v>
      </c>
      <c r="CE61" s="23">
        <f t="shared" ca="1" si="63"/>
        <v>3.3333333333333339</v>
      </c>
      <c r="CF61" s="23">
        <f t="shared" ca="1" si="64"/>
        <v>3.6666666666666661</v>
      </c>
      <c r="CG61" s="23" t="e">
        <f t="shared" ca="1" si="65"/>
        <v>#N/A</v>
      </c>
      <c r="CH61" s="23" t="e">
        <f t="shared" ca="1" si="66"/>
        <v>#N/A</v>
      </c>
      <c r="CI61" s="23" t="e">
        <f t="shared" ca="1" si="67"/>
        <v>#N/A</v>
      </c>
      <c r="CJ61" s="22">
        <f t="shared" ca="1" si="68"/>
        <v>0</v>
      </c>
      <c r="CK61" s="22" t="e">
        <f t="shared" si="69"/>
        <v>#N/A</v>
      </c>
      <c r="CL61" s="22" t="e">
        <f t="shared" si="70"/>
        <v>#N/A</v>
      </c>
      <c r="CM61" s="24">
        <f ca="1">OFFSET(CM61,-1,0,1,1)+1</f>
        <v>15.5</v>
      </c>
    </row>
    <row r="62" spans="12:91" s="3" customFormat="1" ht="20.100000000000001" customHeight="1" x14ac:dyDescent="0.2">
      <c r="L62" s="15"/>
      <c r="V62" s="5">
        <f t="shared" si="29"/>
        <v>118.33333333333334</v>
      </c>
      <c r="W62" s="5">
        <f t="shared" si="30"/>
        <v>125.00000000000001</v>
      </c>
      <c r="X62" s="5">
        <f t="shared" si="31"/>
        <v>133.66666666666669</v>
      </c>
      <c r="Y62" s="5">
        <f t="shared" si="32"/>
        <v>133.66666666666669</v>
      </c>
      <c r="Z62" s="5">
        <f t="shared" si="33"/>
        <v>142.00000000000003</v>
      </c>
      <c r="AA62" s="5">
        <f t="shared" si="34"/>
        <v>150.66666666666669</v>
      </c>
      <c r="AB62" s="4"/>
      <c r="AC62" s="5" t="str">
        <f t="shared" ref="AC62:BA62" ca="1" si="90">IF(ISERROR(MATCH($B27,OFFSET($F$9,COLUMN(AC$44)-COLUMN($AC$44)+1,0,1,COLUMNS($F$9:$K$9)),0)),"",INDEX($B$10:$B$34,COLUMN(AC$44)-COLUMN($AC$44)+1))</f>
        <v/>
      </c>
      <c r="AD62" s="5" t="str">
        <f t="shared" ca="1" si="90"/>
        <v/>
      </c>
      <c r="AE62" s="5" t="str">
        <f t="shared" ca="1" si="90"/>
        <v/>
      </c>
      <c r="AF62" s="5" t="str">
        <f t="shared" ca="1" si="90"/>
        <v/>
      </c>
      <c r="AG62" s="5" t="str">
        <f t="shared" ca="1" si="90"/>
        <v/>
      </c>
      <c r="AH62" s="5" t="str">
        <f t="shared" ca="1" si="90"/>
        <v/>
      </c>
      <c r="AI62" s="5" t="str">
        <f t="shared" ca="1" si="90"/>
        <v/>
      </c>
      <c r="AJ62" s="5" t="str">
        <f t="shared" ca="1" si="90"/>
        <v/>
      </c>
      <c r="AK62" s="5" t="str">
        <f t="shared" ca="1" si="90"/>
        <v/>
      </c>
      <c r="AL62" s="5" t="str">
        <f t="shared" ca="1" si="90"/>
        <v/>
      </c>
      <c r="AM62" s="5" t="str">
        <f t="shared" ca="1" si="90"/>
        <v/>
      </c>
      <c r="AN62" s="5" t="str">
        <f t="shared" ca="1" si="90"/>
        <v/>
      </c>
      <c r="AO62" s="5" t="str">
        <f t="shared" ca="1" si="90"/>
        <v/>
      </c>
      <c r="AP62" s="5" t="str">
        <f t="shared" ca="1" si="90"/>
        <v/>
      </c>
      <c r="AQ62" s="5" t="str">
        <f t="shared" ca="1" si="90"/>
        <v/>
      </c>
      <c r="AR62" s="5" t="str">
        <f t="shared" ca="1" si="90"/>
        <v/>
      </c>
      <c r="AS62" s="5" t="str">
        <f t="shared" ca="1" si="90"/>
        <v/>
      </c>
      <c r="AT62" s="5" t="str">
        <f t="shared" ca="1" si="90"/>
        <v/>
      </c>
      <c r="AU62" s="5">
        <f t="shared" ca="1" si="90"/>
        <v>19</v>
      </c>
      <c r="AV62" s="5">
        <f t="shared" ca="1" si="90"/>
        <v>20</v>
      </c>
      <c r="AW62" s="5" t="str">
        <f t="shared" ca="1" si="90"/>
        <v/>
      </c>
      <c r="AX62" s="5" t="str">
        <f t="shared" ca="1" si="90"/>
        <v/>
      </c>
      <c r="AY62" s="5" t="str">
        <f t="shared" ca="1" si="90"/>
        <v/>
      </c>
      <c r="AZ62" s="5">
        <f t="shared" ca="1" si="90"/>
        <v>24</v>
      </c>
      <c r="BA62" s="5" t="str">
        <f t="shared" ca="1" si="90"/>
        <v/>
      </c>
      <c r="BB62" s="4"/>
      <c r="BC62" s="5" t="str">
        <f t="shared" ca="1" si="36"/>
        <v/>
      </c>
      <c r="BD62" s="5" t="str">
        <f t="shared" ca="1" si="37"/>
        <v/>
      </c>
      <c r="BE62" s="5" t="str">
        <f t="shared" ca="1" si="38"/>
        <v/>
      </c>
      <c r="BF62" s="5" t="str">
        <f t="shared" ca="1" si="39"/>
        <v/>
      </c>
      <c r="BG62" s="5" t="str">
        <f t="shared" ca="1" si="40"/>
        <v/>
      </c>
      <c r="BH62" s="5" t="str">
        <f t="shared" ca="1" si="41"/>
        <v/>
      </c>
      <c r="BI62" s="5" t="str">
        <f t="shared" ca="1" si="42"/>
        <v/>
      </c>
      <c r="BJ62" s="5" t="str">
        <f t="shared" ca="1" si="43"/>
        <v/>
      </c>
      <c r="BK62" s="5" t="str">
        <f t="shared" ca="1" si="44"/>
        <v/>
      </c>
      <c r="BL62" s="5" t="str">
        <f t="shared" ca="1" si="45"/>
        <v/>
      </c>
      <c r="BM62" s="5" t="str">
        <f t="shared" ca="1" si="46"/>
        <v/>
      </c>
      <c r="BN62" s="5" t="str">
        <f t="shared" ca="1" si="47"/>
        <v/>
      </c>
      <c r="BO62" s="5" t="str">
        <f t="shared" ca="1" si="48"/>
        <v/>
      </c>
      <c r="BP62" s="5" t="str">
        <f t="shared" ca="1" si="49"/>
        <v/>
      </c>
      <c r="BQ62" s="5" t="str">
        <f t="shared" ca="1" si="50"/>
        <v/>
      </c>
      <c r="BR62" s="5" t="str">
        <f t="shared" ca="1" si="51"/>
        <v/>
      </c>
      <c r="BS62" s="5" t="str">
        <f t="shared" ca="1" si="52"/>
        <v/>
      </c>
      <c r="BT62" s="5" t="str">
        <f t="shared" ca="1" si="53"/>
        <v/>
      </c>
      <c r="BU62" s="5">
        <f t="shared" ca="1" si="54"/>
        <v>0</v>
      </c>
      <c r="BV62" s="5">
        <f t="shared" ca="1" si="55"/>
        <v>0</v>
      </c>
      <c r="BW62" s="5" t="str">
        <f t="shared" ca="1" si="56"/>
        <v/>
      </c>
      <c r="BX62" s="5" t="str">
        <f t="shared" ca="1" si="57"/>
        <v/>
      </c>
      <c r="BY62" s="5" t="str">
        <f t="shared" ca="1" si="58"/>
        <v/>
      </c>
      <c r="BZ62" s="5">
        <f t="shared" ca="1" si="59"/>
        <v>153.66666666666669</v>
      </c>
      <c r="CA62" s="5" t="str">
        <f t="shared" ca="1" si="60"/>
        <v/>
      </c>
      <c r="CB62" s="4"/>
      <c r="CC62" s="22">
        <f t="shared" si="61"/>
        <v>150.66666666666669</v>
      </c>
      <c r="CD62" s="23">
        <f t="shared" ca="1" si="62"/>
        <v>3</v>
      </c>
      <c r="CE62" s="23">
        <f t="shared" ca="1" si="63"/>
        <v>2</v>
      </c>
      <c r="CF62" s="23">
        <f t="shared" ca="1" si="64"/>
        <v>2</v>
      </c>
      <c r="CG62" s="23" t="e">
        <f t="shared" ca="1" si="65"/>
        <v>#N/A</v>
      </c>
      <c r="CH62" s="23" t="e">
        <f t="shared" ca="1" si="66"/>
        <v>#N/A</v>
      </c>
      <c r="CI62" s="23" t="e">
        <f t="shared" ca="1" si="67"/>
        <v>#N/A</v>
      </c>
      <c r="CJ62" s="22">
        <f t="shared" ca="1" si="68"/>
        <v>0</v>
      </c>
      <c r="CK62" s="22" t="e">
        <f t="shared" si="69"/>
        <v>#N/A</v>
      </c>
      <c r="CL62" s="22" t="e">
        <f t="shared" si="70"/>
        <v>#N/A</v>
      </c>
      <c r="CM62" s="24">
        <f t="shared" ca="1" si="87"/>
        <v>16.5</v>
      </c>
    </row>
    <row r="63" spans="12:91" s="3" customFormat="1" ht="20.100000000000001" customHeight="1" x14ac:dyDescent="0.2">
      <c r="L63" s="15"/>
      <c r="V63" s="5">
        <f t="shared" si="29"/>
        <v>125.00000000000001</v>
      </c>
      <c r="W63" s="5">
        <f t="shared" si="30"/>
        <v>153.66666666666669</v>
      </c>
      <c r="X63" s="5">
        <f t="shared" si="31"/>
        <v>0</v>
      </c>
      <c r="Y63" s="5">
        <f t="shared" si="32"/>
        <v>0</v>
      </c>
      <c r="Z63" s="5">
        <f t="shared" si="33"/>
        <v>0</v>
      </c>
      <c r="AA63" s="5">
        <f t="shared" si="34"/>
        <v>0</v>
      </c>
      <c r="AB63" s="4"/>
      <c r="AC63" s="5" t="str">
        <f t="shared" ref="AC63:BA63" ca="1" si="91">IF(ISERROR(MATCH($B28,OFFSET($F$9,COLUMN(AC$44)-COLUMN($AC$44)+1,0,1,COLUMNS($F$9:$K$9)),0)),"",INDEX($B$10:$B$34,COLUMN(AC$44)-COLUMN($AC$44)+1))</f>
        <v/>
      </c>
      <c r="AD63" s="5" t="str">
        <f t="shared" ca="1" si="91"/>
        <v/>
      </c>
      <c r="AE63" s="5" t="str">
        <f t="shared" ca="1" si="91"/>
        <v/>
      </c>
      <c r="AF63" s="5" t="str">
        <f t="shared" ca="1" si="91"/>
        <v/>
      </c>
      <c r="AG63" s="5" t="str">
        <f t="shared" ca="1" si="91"/>
        <v/>
      </c>
      <c r="AH63" s="5" t="str">
        <f t="shared" ca="1" si="91"/>
        <v/>
      </c>
      <c r="AI63" s="5" t="str">
        <f t="shared" ca="1" si="91"/>
        <v/>
      </c>
      <c r="AJ63" s="5" t="str">
        <f t="shared" ca="1" si="91"/>
        <v/>
      </c>
      <c r="AK63" s="5" t="str">
        <f t="shared" ca="1" si="91"/>
        <v/>
      </c>
      <c r="AL63" s="5" t="str">
        <f t="shared" ca="1" si="91"/>
        <v/>
      </c>
      <c r="AM63" s="5" t="str">
        <f t="shared" ca="1" si="91"/>
        <v/>
      </c>
      <c r="AN63" s="5" t="str">
        <f t="shared" ca="1" si="91"/>
        <v/>
      </c>
      <c r="AO63" s="5" t="str">
        <f t="shared" ca="1" si="91"/>
        <v/>
      </c>
      <c r="AP63" s="5" t="str">
        <f t="shared" ca="1" si="91"/>
        <v/>
      </c>
      <c r="AQ63" s="5" t="str">
        <f t="shared" ca="1" si="91"/>
        <v/>
      </c>
      <c r="AR63" s="5" t="str">
        <f t="shared" ca="1" si="91"/>
        <v/>
      </c>
      <c r="AS63" s="5" t="str">
        <f t="shared" ca="1" si="91"/>
        <v/>
      </c>
      <c r="AT63" s="5" t="str">
        <f t="shared" ca="1" si="91"/>
        <v/>
      </c>
      <c r="AU63" s="5" t="str">
        <f t="shared" ca="1" si="91"/>
        <v/>
      </c>
      <c r="AV63" s="5">
        <f t="shared" ca="1" si="91"/>
        <v>20</v>
      </c>
      <c r="AW63" s="5" t="str">
        <f t="shared" ca="1" si="91"/>
        <v/>
      </c>
      <c r="AX63" s="5" t="str">
        <f t="shared" ca="1" si="91"/>
        <v/>
      </c>
      <c r="AY63" s="5" t="str">
        <f t="shared" ca="1" si="91"/>
        <v/>
      </c>
      <c r="AZ63" s="5" t="str">
        <f t="shared" ca="1" si="91"/>
        <v/>
      </c>
      <c r="BA63" s="5" t="str">
        <f t="shared" ca="1" si="91"/>
        <v/>
      </c>
      <c r="BB63" s="4"/>
      <c r="BC63" s="5" t="str">
        <f t="shared" ca="1" si="36"/>
        <v/>
      </c>
      <c r="BD63" s="5" t="str">
        <f t="shared" ca="1" si="37"/>
        <v/>
      </c>
      <c r="BE63" s="5" t="str">
        <f t="shared" ca="1" si="38"/>
        <v/>
      </c>
      <c r="BF63" s="5" t="str">
        <f t="shared" ca="1" si="39"/>
        <v/>
      </c>
      <c r="BG63" s="5" t="str">
        <f t="shared" ca="1" si="40"/>
        <v/>
      </c>
      <c r="BH63" s="5" t="str">
        <f t="shared" ca="1" si="41"/>
        <v/>
      </c>
      <c r="BI63" s="5" t="str">
        <f t="shared" ca="1" si="42"/>
        <v/>
      </c>
      <c r="BJ63" s="5" t="str">
        <f t="shared" ca="1" si="43"/>
        <v/>
      </c>
      <c r="BK63" s="5" t="str">
        <f t="shared" ca="1" si="44"/>
        <v/>
      </c>
      <c r="BL63" s="5" t="str">
        <f t="shared" ca="1" si="45"/>
        <v/>
      </c>
      <c r="BM63" s="5" t="str">
        <f t="shared" ca="1" si="46"/>
        <v/>
      </c>
      <c r="BN63" s="5" t="str">
        <f t="shared" ca="1" si="47"/>
        <v/>
      </c>
      <c r="BO63" s="5" t="str">
        <f t="shared" ca="1" si="48"/>
        <v/>
      </c>
      <c r="BP63" s="5" t="str">
        <f t="shared" ca="1" si="49"/>
        <v/>
      </c>
      <c r="BQ63" s="5" t="str">
        <f t="shared" ca="1" si="50"/>
        <v/>
      </c>
      <c r="BR63" s="5" t="str">
        <f t="shared" ca="1" si="51"/>
        <v/>
      </c>
      <c r="BS63" s="5" t="str">
        <f t="shared" ca="1" si="52"/>
        <v/>
      </c>
      <c r="BT63" s="5" t="str">
        <f t="shared" ca="1" si="53"/>
        <v/>
      </c>
      <c r="BU63" s="5" t="str">
        <f t="shared" ca="1" si="54"/>
        <v/>
      </c>
      <c r="BV63" s="5">
        <f t="shared" ca="1" si="55"/>
        <v>0</v>
      </c>
      <c r="BW63" s="5" t="str">
        <f t="shared" ca="1" si="56"/>
        <v/>
      </c>
      <c r="BX63" s="5" t="str">
        <f t="shared" ca="1" si="57"/>
        <v/>
      </c>
      <c r="BY63" s="5" t="str">
        <f t="shared" ca="1" si="58"/>
        <v/>
      </c>
      <c r="BZ63" s="5" t="str">
        <f t="shared" ca="1" si="59"/>
        <v/>
      </c>
      <c r="CA63" s="5" t="str">
        <f t="shared" ca="1" si="60"/>
        <v/>
      </c>
      <c r="CB63" s="4"/>
      <c r="CC63" s="22">
        <f t="shared" si="61"/>
        <v>153.66666666666669</v>
      </c>
      <c r="CD63" s="23">
        <f t="shared" ca="1" si="62"/>
        <v>2.6666666666666665</v>
      </c>
      <c r="CE63" s="23">
        <f t="shared" ca="1" si="63"/>
        <v>2.3333333333333335</v>
      </c>
      <c r="CF63" s="23">
        <f t="shared" ca="1" si="64"/>
        <v>1.6666666666666665</v>
      </c>
      <c r="CG63" s="23" t="e">
        <f t="shared" ca="1" si="65"/>
        <v>#N/A</v>
      </c>
      <c r="CH63" s="23" t="e">
        <f t="shared" ca="1" si="66"/>
        <v>#N/A</v>
      </c>
      <c r="CI63" s="23" t="e">
        <f t="shared" ca="1" si="67"/>
        <v>#N/A</v>
      </c>
      <c r="CJ63" s="22">
        <f t="shared" ca="1" si="68"/>
        <v>0</v>
      </c>
      <c r="CK63" s="22" t="e">
        <f t="shared" si="69"/>
        <v>#N/A</v>
      </c>
      <c r="CL63" s="22" t="e">
        <f t="shared" si="70"/>
        <v>#N/A</v>
      </c>
      <c r="CM63" s="24">
        <f t="shared" ref="CM63:CM69" ca="1" si="92">OFFSET(CM63,-1,0,1,1)+1</f>
        <v>17.5</v>
      </c>
    </row>
    <row r="64" spans="12:91" s="3" customFormat="1" ht="20.100000000000001" customHeight="1" x14ac:dyDescent="0.2">
      <c r="L64" s="15"/>
      <c r="V64" s="5">
        <f t="shared" si="29"/>
        <v>153.66666666666669</v>
      </c>
      <c r="W64" s="5">
        <f t="shared" si="30"/>
        <v>156.33333333333334</v>
      </c>
      <c r="X64" s="5">
        <f t="shared" si="31"/>
        <v>0</v>
      </c>
      <c r="Y64" s="5">
        <f t="shared" si="32"/>
        <v>0</v>
      </c>
      <c r="Z64" s="5">
        <f t="shared" si="33"/>
        <v>0</v>
      </c>
      <c r="AA64" s="5">
        <f t="shared" si="34"/>
        <v>0</v>
      </c>
      <c r="AB64" s="4"/>
      <c r="AC64" s="5" t="str">
        <f t="shared" ref="AC64:BA64" ca="1" si="93">IF(ISERROR(MATCH($B29,OFFSET($F$9,COLUMN(AC$44)-COLUMN($AC$44)+1,0,1,COLUMNS($F$9:$K$9)),0)),"",INDEX($B$10:$B$34,COLUMN(AC$44)-COLUMN($AC$44)+1))</f>
        <v/>
      </c>
      <c r="AD64" s="5" t="str">
        <f t="shared" ca="1" si="93"/>
        <v/>
      </c>
      <c r="AE64" s="5" t="str">
        <f t="shared" ca="1" si="93"/>
        <v/>
      </c>
      <c r="AF64" s="5" t="str">
        <f t="shared" ca="1" si="93"/>
        <v/>
      </c>
      <c r="AG64" s="5" t="str">
        <f t="shared" ca="1" si="93"/>
        <v/>
      </c>
      <c r="AH64" s="5" t="str">
        <f t="shared" ca="1" si="93"/>
        <v/>
      </c>
      <c r="AI64" s="5" t="str">
        <f t="shared" ca="1" si="93"/>
        <v/>
      </c>
      <c r="AJ64" s="5" t="str">
        <f t="shared" ca="1" si="93"/>
        <v/>
      </c>
      <c r="AK64" s="5" t="str">
        <f t="shared" ca="1" si="93"/>
        <v/>
      </c>
      <c r="AL64" s="5" t="str">
        <f t="shared" ca="1" si="93"/>
        <v/>
      </c>
      <c r="AM64" s="5" t="str">
        <f t="shared" ca="1" si="93"/>
        <v/>
      </c>
      <c r="AN64" s="5" t="str">
        <f t="shared" ca="1" si="93"/>
        <v/>
      </c>
      <c r="AO64" s="5" t="str">
        <f t="shared" ca="1" si="93"/>
        <v/>
      </c>
      <c r="AP64" s="5" t="str">
        <f t="shared" ca="1" si="93"/>
        <v/>
      </c>
      <c r="AQ64" s="5" t="str">
        <f t="shared" ca="1" si="93"/>
        <v/>
      </c>
      <c r="AR64" s="5" t="str">
        <f t="shared" ca="1" si="93"/>
        <v/>
      </c>
      <c r="AS64" s="5" t="str">
        <f t="shared" ca="1" si="93"/>
        <v/>
      </c>
      <c r="AT64" s="5" t="str">
        <f t="shared" ca="1" si="93"/>
        <v/>
      </c>
      <c r="AU64" s="5" t="str">
        <f t="shared" ca="1" si="93"/>
        <v/>
      </c>
      <c r="AV64" s="5" t="str">
        <f t="shared" ca="1" si="93"/>
        <v/>
      </c>
      <c r="AW64" s="5" t="str">
        <f t="shared" ca="1" si="93"/>
        <v/>
      </c>
      <c r="AX64" s="5" t="str">
        <f t="shared" ca="1" si="93"/>
        <v/>
      </c>
      <c r="AY64" s="5" t="str">
        <f t="shared" ca="1" si="93"/>
        <v/>
      </c>
      <c r="AZ64" s="5" t="str">
        <f t="shared" ca="1" si="93"/>
        <v/>
      </c>
      <c r="BA64" s="5" t="str">
        <f t="shared" ca="1" si="93"/>
        <v/>
      </c>
      <c r="BB64" s="4"/>
      <c r="BC64" s="5" t="str">
        <f t="shared" ca="1" si="36"/>
        <v/>
      </c>
      <c r="BD64" s="5" t="str">
        <f t="shared" ca="1" si="37"/>
        <v/>
      </c>
      <c r="BE64" s="5" t="str">
        <f t="shared" ca="1" si="38"/>
        <v/>
      </c>
      <c r="BF64" s="5" t="str">
        <f t="shared" ca="1" si="39"/>
        <v/>
      </c>
      <c r="BG64" s="5" t="str">
        <f t="shared" ca="1" si="40"/>
        <v/>
      </c>
      <c r="BH64" s="5" t="str">
        <f t="shared" ca="1" si="41"/>
        <v/>
      </c>
      <c r="BI64" s="5" t="str">
        <f t="shared" ca="1" si="42"/>
        <v/>
      </c>
      <c r="BJ64" s="5" t="str">
        <f t="shared" ca="1" si="43"/>
        <v/>
      </c>
      <c r="BK64" s="5" t="str">
        <f t="shared" ca="1" si="44"/>
        <v/>
      </c>
      <c r="BL64" s="5" t="str">
        <f t="shared" ca="1" si="45"/>
        <v/>
      </c>
      <c r="BM64" s="5" t="str">
        <f t="shared" ca="1" si="46"/>
        <v/>
      </c>
      <c r="BN64" s="5" t="str">
        <f t="shared" ca="1" si="47"/>
        <v/>
      </c>
      <c r="BO64" s="5" t="str">
        <f t="shared" ca="1" si="48"/>
        <v/>
      </c>
      <c r="BP64" s="5" t="str">
        <f t="shared" ca="1" si="49"/>
        <v/>
      </c>
      <c r="BQ64" s="5" t="str">
        <f t="shared" ca="1" si="50"/>
        <v/>
      </c>
      <c r="BR64" s="5" t="str">
        <f t="shared" ca="1" si="51"/>
        <v/>
      </c>
      <c r="BS64" s="5" t="str">
        <f t="shared" ca="1" si="52"/>
        <v/>
      </c>
      <c r="BT64" s="5" t="str">
        <f t="shared" ca="1" si="53"/>
        <v/>
      </c>
      <c r="BU64" s="5" t="str">
        <f t="shared" ca="1" si="54"/>
        <v/>
      </c>
      <c r="BV64" s="5" t="str">
        <f t="shared" ca="1" si="55"/>
        <v/>
      </c>
      <c r="BW64" s="5" t="str">
        <f t="shared" ca="1" si="56"/>
        <v/>
      </c>
      <c r="BX64" s="5" t="str">
        <f t="shared" ca="1" si="57"/>
        <v/>
      </c>
      <c r="BY64" s="5" t="str">
        <f t="shared" ca="1" si="58"/>
        <v/>
      </c>
      <c r="BZ64" s="5" t="str">
        <f t="shared" ca="1" si="59"/>
        <v/>
      </c>
      <c r="CA64" s="5" t="str">
        <f t="shared" ca="1" si="60"/>
        <v/>
      </c>
      <c r="CB64" s="4"/>
      <c r="CC64" s="22">
        <f t="shared" si="61"/>
        <v>156.33333333333334</v>
      </c>
      <c r="CD64" s="23">
        <f t="shared" ca="1" si="62"/>
        <v>4</v>
      </c>
      <c r="CE64" s="23">
        <f t="shared" ca="1" si="63"/>
        <v>2</v>
      </c>
      <c r="CF64" s="23">
        <f t="shared" ca="1" si="64"/>
        <v>2</v>
      </c>
      <c r="CG64" s="23" t="e">
        <f t="shared" ca="1" si="65"/>
        <v>#N/A</v>
      </c>
      <c r="CH64" s="23" t="e">
        <f t="shared" ca="1" si="66"/>
        <v>#N/A</v>
      </c>
      <c r="CI64" s="23" t="e">
        <f t="shared" ca="1" si="67"/>
        <v>#N/A</v>
      </c>
      <c r="CJ64" s="22">
        <f t="shared" ca="1" si="68"/>
        <v>0</v>
      </c>
      <c r="CK64" s="22" t="e">
        <f t="shared" si="69"/>
        <v>#N/A</v>
      </c>
      <c r="CL64" s="22" t="e">
        <f t="shared" si="70"/>
        <v>#N/A</v>
      </c>
      <c r="CM64" s="24">
        <f ca="1">OFFSET(CM64,-1,0,1,1)+1</f>
        <v>18.5</v>
      </c>
    </row>
    <row r="65" spans="12:91" s="3" customFormat="1" ht="20.100000000000001" customHeight="1" x14ac:dyDescent="0.2">
      <c r="L65" s="15"/>
      <c r="V65" s="5">
        <f t="shared" si="29"/>
        <v>0</v>
      </c>
      <c r="W65" s="5">
        <f t="shared" si="30"/>
        <v>0</v>
      </c>
      <c r="X65" s="5">
        <f t="shared" si="31"/>
        <v>0</v>
      </c>
      <c r="Y65" s="5">
        <f t="shared" si="32"/>
        <v>0</v>
      </c>
      <c r="Z65" s="5">
        <f t="shared" si="33"/>
        <v>0</v>
      </c>
      <c r="AA65" s="5">
        <f t="shared" si="34"/>
        <v>0</v>
      </c>
      <c r="AB65" s="4"/>
      <c r="AC65" s="5" t="str">
        <f t="shared" ref="AC65:BA65" ca="1" si="94">IF(ISERROR(MATCH($B30,OFFSET($F$9,COLUMN(AC$44)-COLUMN($AC$44)+1,0,1,COLUMNS($F$9:$K$9)),0)),"",INDEX($B$10:$B$34,COLUMN(AC$44)-COLUMN($AC$44)+1))</f>
        <v/>
      </c>
      <c r="AD65" s="5" t="str">
        <f t="shared" ca="1" si="94"/>
        <v/>
      </c>
      <c r="AE65" s="5" t="str">
        <f t="shared" ca="1" si="94"/>
        <v/>
      </c>
      <c r="AF65" s="5" t="str">
        <f t="shared" ca="1" si="94"/>
        <v/>
      </c>
      <c r="AG65" s="5" t="str">
        <f t="shared" ca="1" si="94"/>
        <v/>
      </c>
      <c r="AH65" s="5" t="str">
        <f t="shared" ca="1" si="94"/>
        <v/>
      </c>
      <c r="AI65" s="5" t="str">
        <f t="shared" ca="1" si="94"/>
        <v/>
      </c>
      <c r="AJ65" s="5" t="str">
        <f t="shared" ca="1" si="94"/>
        <v/>
      </c>
      <c r="AK65" s="5" t="str">
        <f t="shared" ca="1" si="94"/>
        <v/>
      </c>
      <c r="AL65" s="5" t="str">
        <f t="shared" ca="1" si="94"/>
        <v/>
      </c>
      <c r="AM65" s="5" t="str">
        <f t="shared" ca="1" si="94"/>
        <v/>
      </c>
      <c r="AN65" s="5" t="str">
        <f t="shared" ca="1" si="94"/>
        <v/>
      </c>
      <c r="AO65" s="5" t="str">
        <f t="shared" ca="1" si="94"/>
        <v/>
      </c>
      <c r="AP65" s="5" t="str">
        <f t="shared" ca="1" si="94"/>
        <v/>
      </c>
      <c r="AQ65" s="5" t="str">
        <f t="shared" ca="1" si="94"/>
        <v/>
      </c>
      <c r="AR65" s="5" t="str">
        <f t="shared" ca="1" si="94"/>
        <v/>
      </c>
      <c r="AS65" s="5" t="str">
        <f t="shared" ca="1" si="94"/>
        <v/>
      </c>
      <c r="AT65" s="5" t="str">
        <f t="shared" ca="1" si="94"/>
        <v/>
      </c>
      <c r="AU65" s="5" t="str">
        <f t="shared" ca="1" si="94"/>
        <v/>
      </c>
      <c r="AV65" s="5" t="str">
        <f t="shared" ca="1" si="94"/>
        <v/>
      </c>
      <c r="AW65" s="5" t="str">
        <f t="shared" ca="1" si="94"/>
        <v/>
      </c>
      <c r="AX65" s="5" t="str">
        <f t="shared" ca="1" si="94"/>
        <v/>
      </c>
      <c r="AY65" s="5" t="str">
        <f t="shared" ca="1" si="94"/>
        <v/>
      </c>
      <c r="AZ65" s="5" t="str">
        <f t="shared" ca="1" si="94"/>
        <v/>
      </c>
      <c r="BA65" s="5" t="str">
        <f t="shared" ca="1" si="94"/>
        <v/>
      </c>
      <c r="BB65" s="4"/>
      <c r="BC65" s="5" t="str">
        <f t="shared" ca="1" si="36"/>
        <v/>
      </c>
      <c r="BD65" s="5" t="str">
        <f t="shared" ca="1" si="37"/>
        <v/>
      </c>
      <c r="BE65" s="5" t="str">
        <f t="shared" ca="1" si="38"/>
        <v/>
      </c>
      <c r="BF65" s="5" t="str">
        <f t="shared" ca="1" si="39"/>
        <v/>
      </c>
      <c r="BG65" s="5" t="str">
        <f t="shared" ca="1" si="40"/>
        <v/>
      </c>
      <c r="BH65" s="5" t="str">
        <f t="shared" ca="1" si="41"/>
        <v/>
      </c>
      <c r="BI65" s="5" t="str">
        <f t="shared" ca="1" si="42"/>
        <v/>
      </c>
      <c r="BJ65" s="5" t="str">
        <f t="shared" ca="1" si="43"/>
        <v/>
      </c>
      <c r="BK65" s="5" t="str">
        <f t="shared" ca="1" si="44"/>
        <v/>
      </c>
      <c r="BL65" s="5" t="str">
        <f t="shared" ca="1" si="45"/>
        <v/>
      </c>
      <c r="BM65" s="5" t="str">
        <f t="shared" ca="1" si="46"/>
        <v/>
      </c>
      <c r="BN65" s="5" t="str">
        <f t="shared" ca="1" si="47"/>
        <v/>
      </c>
      <c r="BO65" s="5" t="str">
        <f t="shared" ca="1" si="48"/>
        <v/>
      </c>
      <c r="BP65" s="5" t="str">
        <f t="shared" ca="1" si="49"/>
        <v/>
      </c>
      <c r="BQ65" s="5" t="str">
        <f t="shared" ca="1" si="50"/>
        <v/>
      </c>
      <c r="BR65" s="5" t="str">
        <f t="shared" ca="1" si="51"/>
        <v/>
      </c>
      <c r="BS65" s="5" t="str">
        <f t="shared" ca="1" si="52"/>
        <v/>
      </c>
      <c r="BT65" s="5" t="str">
        <f t="shared" ca="1" si="53"/>
        <v/>
      </c>
      <c r="BU65" s="5" t="str">
        <f t="shared" ca="1" si="54"/>
        <v/>
      </c>
      <c r="BV65" s="5" t="str">
        <f t="shared" ca="1" si="55"/>
        <v/>
      </c>
      <c r="BW65" s="5" t="str">
        <f t="shared" ca="1" si="56"/>
        <v/>
      </c>
      <c r="BX65" s="5" t="str">
        <f t="shared" ca="1" si="57"/>
        <v/>
      </c>
      <c r="BY65" s="5" t="str">
        <f t="shared" ca="1" si="58"/>
        <v/>
      </c>
      <c r="BZ65" s="5" t="str">
        <f t="shared" ca="1" si="59"/>
        <v/>
      </c>
      <c r="CA65" s="5" t="str">
        <f t="shared" ca="1" si="60"/>
        <v/>
      </c>
      <c r="CB65" s="4"/>
      <c r="CC65" s="22" t="e">
        <f t="shared" si="61"/>
        <v>#N/A</v>
      </c>
      <c r="CD65" s="23" t="e">
        <f t="shared" si="62"/>
        <v>#N/A</v>
      </c>
      <c r="CE65" s="23" t="e">
        <f t="shared" si="63"/>
        <v>#N/A</v>
      </c>
      <c r="CF65" s="23" t="e">
        <f t="shared" si="64"/>
        <v>#N/A</v>
      </c>
      <c r="CG65" s="23" t="e">
        <f t="shared" si="65"/>
        <v>#N/A</v>
      </c>
      <c r="CH65" s="23" t="e">
        <f t="shared" si="66"/>
        <v>#N/A</v>
      </c>
      <c r="CI65" s="23" t="e">
        <f t="shared" si="67"/>
        <v>#N/A</v>
      </c>
      <c r="CJ65" s="22" t="e">
        <f t="shared" si="68"/>
        <v>#N/A</v>
      </c>
      <c r="CK65" s="22">
        <f t="shared" ca="1" si="69"/>
        <v>0</v>
      </c>
      <c r="CL65" s="22">
        <f t="shared" ca="1" si="70"/>
        <v>0</v>
      </c>
      <c r="CM65" s="24">
        <f ca="1">OFFSET(CM65,-1,0,1,1)+1</f>
        <v>19.5</v>
      </c>
    </row>
    <row r="66" spans="12:91" s="3" customFormat="1" ht="20.100000000000001" customHeight="1" x14ac:dyDescent="0.2">
      <c r="L66" s="15"/>
      <c r="V66" s="5">
        <f t="shared" si="29"/>
        <v>133.66666666666669</v>
      </c>
      <c r="W66" s="5">
        <f t="shared" si="30"/>
        <v>136.66666666666669</v>
      </c>
      <c r="X66" s="5">
        <f t="shared" si="31"/>
        <v>142.00000000000003</v>
      </c>
      <c r="Y66" s="5">
        <f t="shared" si="32"/>
        <v>0</v>
      </c>
      <c r="Z66" s="5">
        <f t="shared" si="33"/>
        <v>0</v>
      </c>
      <c r="AA66" s="5">
        <f t="shared" si="34"/>
        <v>0</v>
      </c>
      <c r="AB66" s="4"/>
      <c r="AC66" s="5" t="str">
        <f t="shared" ref="AC66:BA66" ca="1" si="95">IF(ISERROR(MATCH($B31,OFFSET($F$9,COLUMN(AC$44)-COLUMN($AC$44)+1,0,1,COLUMNS($F$9:$K$9)),0)),"",INDEX($B$10:$B$34,COLUMN(AC$44)-COLUMN($AC$44)+1))</f>
        <v/>
      </c>
      <c r="AD66" s="5" t="str">
        <f t="shared" ca="1" si="95"/>
        <v/>
      </c>
      <c r="AE66" s="5" t="str">
        <f t="shared" ca="1" si="95"/>
        <v/>
      </c>
      <c r="AF66" s="5" t="str">
        <f t="shared" ca="1" si="95"/>
        <v/>
      </c>
      <c r="AG66" s="5" t="str">
        <f t="shared" ca="1" si="95"/>
        <v/>
      </c>
      <c r="AH66" s="5" t="str">
        <f t="shared" ca="1" si="95"/>
        <v/>
      </c>
      <c r="AI66" s="5" t="str">
        <f t="shared" ca="1" si="95"/>
        <v/>
      </c>
      <c r="AJ66" s="5" t="str">
        <f t="shared" ca="1" si="95"/>
        <v/>
      </c>
      <c r="AK66" s="5" t="str">
        <f t="shared" ca="1" si="95"/>
        <v/>
      </c>
      <c r="AL66" s="5" t="str">
        <f t="shared" ca="1" si="95"/>
        <v/>
      </c>
      <c r="AM66" s="5" t="str">
        <f t="shared" ca="1" si="95"/>
        <v/>
      </c>
      <c r="AN66" s="5" t="str">
        <f t="shared" ca="1" si="95"/>
        <v/>
      </c>
      <c r="AO66" s="5" t="str">
        <f t="shared" ca="1" si="95"/>
        <v/>
      </c>
      <c r="AP66" s="5" t="str">
        <f t="shared" ca="1" si="95"/>
        <v/>
      </c>
      <c r="AQ66" s="5" t="str">
        <f t="shared" ca="1" si="95"/>
        <v/>
      </c>
      <c r="AR66" s="5" t="str">
        <f t="shared" ca="1" si="95"/>
        <v/>
      </c>
      <c r="AS66" s="5" t="str">
        <f t="shared" ca="1" si="95"/>
        <v/>
      </c>
      <c r="AT66" s="5" t="str">
        <f t="shared" ca="1" si="95"/>
        <v/>
      </c>
      <c r="AU66" s="5" t="str">
        <f t="shared" ca="1" si="95"/>
        <v/>
      </c>
      <c r="AV66" s="5" t="str">
        <f t="shared" ca="1" si="95"/>
        <v/>
      </c>
      <c r="AW66" s="5" t="str">
        <f t="shared" ca="1" si="95"/>
        <v/>
      </c>
      <c r="AX66" s="5" t="str">
        <f t="shared" ca="1" si="95"/>
        <v/>
      </c>
      <c r="AY66" s="5" t="str">
        <f t="shared" ca="1" si="95"/>
        <v/>
      </c>
      <c r="AZ66" s="5" t="str">
        <f t="shared" ca="1" si="95"/>
        <v/>
      </c>
      <c r="BA66" s="5" t="str">
        <f t="shared" ca="1" si="95"/>
        <v/>
      </c>
      <c r="BB66" s="4"/>
      <c r="BC66" s="5" t="str">
        <f t="shared" ca="1" si="36"/>
        <v/>
      </c>
      <c r="BD66" s="5" t="str">
        <f t="shared" ca="1" si="37"/>
        <v/>
      </c>
      <c r="BE66" s="5" t="str">
        <f t="shared" ca="1" si="38"/>
        <v/>
      </c>
      <c r="BF66" s="5" t="str">
        <f t="shared" ca="1" si="39"/>
        <v/>
      </c>
      <c r="BG66" s="5" t="str">
        <f t="shared" ca="1" si="40"/>
        <v/>
      </c>
      <c r="BH66" s="5" t="str">
        <f t="shared" ca="1" si="41"/>
        <v/>
      </c>
      <c r="BI66" s="5" t="str">
        <f t="shared" ca="1" si="42"/>
        <v/>
      </c>
      <c r="BJ66" s="5" t="str">
        <f t="shared" ca="1" si="43"/>
        <v/>
      </c>
      <c r="BK66" s="5" t="str">
        <f t="shared" ca="1" si="44"/>
        <v/>
      </c>
      <c r="BL66" s="5" t="str">
        <f t="shared" ca="1" si="45"/>
        <v/>
      </c>
      <c r="BM66" s="5" t="str">
        <f t="shared" ca="1" si="46"/>
        <v/>
      </c>
      <c r="BN66" s="5" t="str">
        <f t="shared" ca="1" si="47"/>
        <v/>
      </c>
      <c r="BO66" s="5" t="str">
        <f t="shared" ca="1" si="48"/>
        <v/>
      </c>
      <c r="BP66" s="5" t="str">
        <f t="shared" ca="1" si="49"/>
        <v/>
      </c>
      <c r="BQ66" s="5" t="str">
        <f t="shared" ca="1" si="50"/>
        <v/>
      </c>
      <c r="BR66" s="5" t="str">
        <f t="shared" ca="1" si="51"/>
        <v/>
      </c>
      <c r="BS66" s="5" t="str">
        <f t="shared" ca="1" si="52"/>
        <v/>
      </c>
      <c r="BT66" s="5" t="str">
        <f t="shared" ca="1" si="53"/>
        <v/>
      </c>
      <c r="BU66" s="5" t="str">
        <f t="shared" ca="1" si="54"/>
        <v/>
      </c>
      <c r="BV66" s="5" t="str">
        <f t="shared" ca="1" si="55"/>
        <v/>
      </c>
      <c r="BW66" s="5" t="str">
        <f t="shared" ca="1" si="56"/>
        <v/>
      </c>
      <c r="BX66" s="5" t="str">
        <f t="shared" ca="1" si="57"/>
        <v/>
      </c>
      <c r="BY66" s="5" t="str">
        <f t="shared" ca="1" si="58"/>
        <v/>
      </c>
      <c r="BZ66" s="5" t="str">
        <f t="shared" ca="1" si="59"/>
        <v/>
      </c>
      <c r="CA66" s="5" t="str">
        <f t="shared" ca="1" si="60"/>
        <v/>
      </c>
      <c r="CB66" s="4"/>
      <c r="CC66" s="22">
        <f t="shared" si="61"/>
        <v>142.00000000000003</v>
      </c>
      <c r="CD66" s="23">
        <f t="shared" ca="1" si="62"/>
        <v>6.666666666666667</v>
      </c>
      <c r="CE66" s="23">
        <f t="shared" ca="1" si="63"/>
        <v>3.333333333333333</v>
      </c>
      <c r="CF66" s="23">
        <f t="shared" ca="1" si="64"/>
        <v>3.666666666666667</v>
      </c>
      <c r="CG66" s="23" t="e">
        <f t="shared" ca="1" si="65"/>
        <v>#N/A</v>
      </c>
      <c r="CH66" s="23" t="e">
        <f t="shared" ca="1" si="66"/>
        <v>#N/A</v>
      </c>
      <c r="CI66" s="23" t="e">
        <f t="shared" ca="1" si="67"/>
        <v>#N/A</v>
      </c>
      <c r="CJ66" s="22">
        <f t="shared" ca="1" si="68"/>
        <v>0</v>
      </c>
      <c r="CK66" s="22" t="e">
        <f t="shared" si="69"/>
        <v>#N/A</v>
      </c>
      <c r="CL66" s="22" t="e">
        <f t="shared" si="70"/>
        <v>#N/A</v>
      </c>
      <c r="CM66" s="24">
        <f t="shared" ca="1" si="92"/>
        <v>20.5</v>
      </c>
    </row>
    <row r="67" spans="12:91" s="3" customFormat="1" ht="20.100000000000001" customHeight="1" x14ac:dyDescent="0.2">
      <c r="L67" s="15"/>
      <c r="V67" s="5">
        <f t="shared" si="29"/>
        <v>118.33333333333334</v>
      </c>
      <c r="W67" s="5">
        <f t="shared" si="30"/>
        <v>125.00000000000001</v>
      </c>
      <c r="X67" s="5">
        <f t="shared" si="31"/>
        <v>133.66666666666669</v>
      </c>
      <c r="Y67" s="5">
        <f t="shared" si="32"/>
        <v>133.66666666666669</v>
      </c>
      <c r="Z67" s="5">
        <f t="shared" si="33"/>
        <v>142.00000000000003</v>
      </c>
      <c r="AA67" s="5">
        <f t="shared" si="34"/>
        <v>150.66666666666669</v>
      </c>
      <c r="AB67" s="4"/>
      <c r="AC67" s="5" t="str">
        <f t="shared" ref="AC67:BA67" ca="1" si="96">IF(ISERROR(MATCH($B32,OFFSET($F$9,COLUMN(AC$44)-COLUMN($AC$44)+1,0,1,COLUMNS($F$9:$K$9)),0)),"",INDEX($B$10:$B$34,COLUMN(AC$44)-COLUMN($AC$44)+1))</f>
        <v/>
      </c>
      <c r="AD67" s="5" t="str">
        <f t="shared" ca="1" si="96"/>
        <v/>
      </c>
      <c r="AE67" s="5" t="str">
        <f t="shared" ca="1" si="96"/>
        <v/>
      </c>
      <c r="AF67" s="5" t="str">
        <f t="shared" ca="1" si="96"/>
        <v/>
      </c>
      <c r="AG67" s="5" t="str">
        <f t="shared" ca="1" si="96"/>
        <v/>
      </c>
      <c r="AH67" s="5" t="str">
        <f t="shared" ca="1" si="96"/>
        <v/>
      </c>
      <c r="AI67" s="5" t="str">
        <f t="shared" ca="1" si="96"/>
        <v/>
      </c>
      <c r="AJ67" s="5" t="str">
        <f t="shared" ca="1" si="96"/>
        <v/>
      </c>
      <c r="AK67" s="5" t="str">
        <f t="shared" ca="1" si="96"/>
        <v/>
      </c>
      <c r="AL67" s="5" t="str">
        <f t="shared" ca="1" si="96"/>
        <v/>
      </c>
      <c r="AM67" s="5" t="str">
        <f t="shared" ca="1" si="96"/>
        <v/>
      </c>
      <c r="AN67" s="5" t="str">
        <f t="shared" ca="1" si="96"/>
        <v/>
      </c>
      <c r="AO67" s="5" t="str">
        <f t="shared" ca="1" si="96"/>
        <v/>
      </c>
      <c r="AP67" s="5" t="str">
        <f t="shared" ca="1" si="96"/>
        <v/>
      </c>
      <c r="AQ67" s="5" t="str">
        <f t="shared" ca="1" si="96"/>
        <v/>
      </c>
      <c r="AR67" s="5" t="str">
        <f t="shared" ca="1" si="96"/>
        <v/>
      </c>
      <c r="AS67" s="5" t="str">
        <f t="shared" ca="1" si="96"/>
        <v/>
      </c>
      <c r="AT67" s="5" t="str">
        <f t="shared" ca="1" si="96"/>
        <v/>
      </c>
      <c r="AU67" s="5" t="str">
        <f t="shared" ca="1" si="96"/>
        <v/>
      </c>
      <c r="AV67" s="5" t="str">
        <f t="shared" ca="1" si="96"/>
        <v/>
      </c>
      <c r="AW67" s="5" t="str">
        <f t="shared" ca="1" si="96"/>
        <v/>
      </c>
      <c r="AX67" s="5" t="str">
        <f t="shared" ca="1" si="96"/>
        <v/>
      </c>
      <c r="AY67" s="5" t="str">
        <f t="shared" ca="1" si="96"/>
        <v/>
      </c>
      <c r="AZ67" s="5" t="str">
        <f t="shared" ca="1" si="96"/>
        <v/>
      </c>
      <c r="BA67" s="5">
        <f t="shared" ca="1" si="96"/>
        <v>25</v>
      </c>
      <c r="BB67" s="4"/>
      <c r="BC67" s="5" t="str">
        <f t="shared" ca="1" si="36"/>
        <v/>
      </c>
      <c r="BD67" s="5" t="str">
        <f t="shared" ca="1" si="37"/>
        <v/>
      </c>
      <c r="BE67" s="5" t="str">
        <f t="shared" ca="1" si="38"/>
        <v/>
      </c>
      <c r="BF67" s="5" t="str">
        <f t="shared" ca="1" si="39"/>
        <v/>
      </c>
      <c r="BG67" s="5" t="str">
        <f t="shared" ca="1" si="40"/>
        <v/>
      </c>
      <c r="BH67" s="5" t="str">
        <f t="shared" ca="1" si="41"/>
        <v/>
      </c>
      <c r="BI67" s="5" t="str">
        <f t="shared" ca="1" si="42"/>
        <v/>
      </c>
      <c r="BJ67" s="5" t="str">
        <f t="shared" ca="1" si="43"/>
        <v/>
      </c>
      <c r="BK67" s="5" t="str">
        <f t="shared" ca="1" si="44"/>
        <v/>
      </c>
      <c r="BL67" s="5" t="str">
        <f t="shared" ca="1" si="45"/>
        <v/>
      </c>
      <c r="BM67" s="5" t="str">
        <f t="shared" ca="1" si="46"/>
        <v/>
      </c>
      <c r="BN67" s="5" t="str">
        <f t="shared" ca="1" si="47"/>
        <v/>
      </c>
      <c r="BO67" s="5" t="str">
        <f t="shared" ca="1" si="48"/>
        <v/>
      </c>
      <c r="BP67" s="5" t="str">
        <f t="shared" ca="1" si="49"/>
        <v/>
      </c>
      <c r="BQ67" s="5" t="str">
        <f t="shared" ca="1" si="50"/>
        <v/>
      </c>
      <c r="BR67" s="5" t="str">
        <f t="shared" ca="1" si="51"/>
        <v/>
      </c>
      <c r="BS67" s="5" t="str">
        <f t="shared" ca="1" si="52"/>
        <v/>
      </c>
      <c r="BT67" s="5" t="str">
        <f t="shared" ca="1" si="53"/>
        <v/>
      </c>
      <c r="BU67" s="5" t="str">
        <f t="shared" ca="1" si="54"/>
        <v/>
      </c>
      <c r="BV67" s="5" t="str">
        <f t="shared" ca="1" si="55"/>
        <v/>
      </c>
      <c r="BW67" s="5" t="str">
        <f t="shared" ca="1" si="56"/>
        <v/>
      </c>
      <c r="BX67" s="5" t="str">
        <f t="shared" ca="1" si="57"/>
        <v/>
      </c>
      <c r="BY67" s="5" t="str">
        <f t="shared" ca="1" si="58"/>
        <v/>
      </c>
      <c r="BZ67" s="5" t="str">
        <f t="shared" ca="1" si="59"/>
        <v/>
      </c>
      <c r="CA67" s="5">
        <f t="shared" ca="1" si="60"/>
        <v>175.33333333333334</v>
      </c>
      <c r="CB67" s="4"/>
      <c r="CC67" s="22">
        <f t="shared" si="61"/>
        <v>150.66666666666669</v>
      </c>
      <c r="CD67" s="23" t="e">
        <f t="shared" ca="1" si="62"/>
        <v>#N/A</v>
      </c>
      <c r="CE67" s="23" t="e">
        <f t="shared" ca="1" si="63"/>
        <v>#N/A</v>
      </c>
      <c r="CF67" s="23" t="e">
        <f t="shared" ca="1" si="64"/>
        <v>#N/A</v>
      </c>
      <c r="CG67" s="23">
        <f t="shared" ca="1" si="65"/>
        <v>11</v>
      </c>
      <c r="CH67" s="23">
        <f t="shared" ca="1" si="66"/>
        <v>4</v>
      </c>
      <c r="CI67" s="23">
        <f t="shared" ca="1" si="67"/>
        <v>4</v>
      </c>
      <c r="CJ67" s="22">
        <f t="shared" ca="1" si="68"/>
        <v>13.66667</v>
      </c>
      <c r="CK67" s="22" t="e">
        <f t="shared" si="69"/>
        <v>#N/A</v>
      </c>
      <c r="CL67" s="22" t="e">
        <f t="shared" si="70"/>
        <v>#N/A</v>
      </c>
      <c r="CM67" s="24">
        <f t="shared" ca="1" si="92"/>
        <v>21.5</v>
      </c>
    </row>
    <row r="68" spans="12:91" s="3" customFormat="1" ht="20.100000000000001" customHeight="1" x14ac:dyDescent="0.2">
      <c r="L68" s="15"/>
      <c r="V68" s="5">
        <f t="shared" si="29"/>
        <v>125.00000000000001</v>
      </c>
      <c r="W68" s="5">
        <f t="shared" si="30"/>
        <v>153.66666666666669</v>
      </c>
      <c r="X68" s="5">
        <f t="shared" si="31"/>
        <v>0</v>
      </c>
      <c r="Y68" s="5">
        <f t="shared" si="32"/>
        <v>0</v>
      </c>
      <c r="Z68" s="5">
        <f t="shared" si="33"/>
        <v>0</v>
      </c>
      <c r="AA68" s="5">
        <f t="shared" si="34"/>
        <v>0</v>
      </c>
      <c r="AB68" s="4"/>
      <c r="AC68" s="5" t="str">
        <f t="shared" ref="AC68:BA68" ca="1" si="97">IF(ISERROR(MATCH($B33,OFFSET($F$9,COLUMN(AC$44)-COLUMN($AC$44)+1,0,1,COLUMNS($F$9:$K$9)),0)),"",INDEX($B$10:$B$34,COLUMN(AC$44)-COLUMN($AC$44)+1))</f>
        <v/>
      </c>
      <c r="AD68" s="5" t="str">
        <f t="shared" ca="1" si="97"/>
        <v/>
      </c>
      <c r="AE68" s="5" t="str">
        <f t="shared" ca="1" si="97"/>
        <v/>
      </c>
      <c r="AF68" s="5" t="str">
        <f t="shared" ca="1" si="97"/>
        <v/>
      </c>
      <c r="AG68" s="5" t="str">
        <f t="shared" ca="1" si="97"/>
        <v/>
      </c>
      <c r="AH68" s="5" t="str">
        <f t="shared" ca="1" si="97"/>
        <v/>
      </c>
      <c r="AI68" s="5" t="str">
        <f t="shared" ca="1" si="97"/>
        <v/>
      </c>
      <c r="AJ68" s="5" t="str">
        <f t="shared" ca="1" si="97"/>
        <v/>
      </c>
      <c r="AK68" s="5" t="str">
        <f t="shared" ca="1" si="97"/>
        <v/>
      </c>
      <c r="AL68" s="5" t="str">
        <f t="shared" ca="1" si="97"/>
        <v/>
      </c>
      <c r="AM68" s="5" t="str">
        <f t="shared" ca="1" si="97"/>
        <v/>
      </c>
      <c r="AN68" s="5" t="str">
        <f t="shared" ca="1" si="97"/>
        <v/>
      </c>
      <c r="AO68" s="5" t="str">
        <f t="shared" ca="1" si="97"/>
        <v/>
      </c>
      <c r="AP68" s="5" t="str">
        <f t="shared" ca="1" si="97"/>
        <v/>
      </c>
      <c r="AQ68" s="5" t="str">
        <f t="shared" ca="1" si="97"/>
        <v/>
      </c>
      <c r="AR68" s="5" t="str">
        <f t="shared" ca="1" si="97"/>
        <v/>
      </c>
      <c r="AS68" s="5" t="str">
        <f t="shared" ca="1" si="97"/>
        <v/>
      </c>
      <c r="AT68" s="5" t="str">
        <f t="shared" ca="1" si="97"/>
        <v/>
      </c>
      <c r="AU68" s="5" t="str">
        <f t="shared" ca="1" si="97"/>
        <v/>
      </c>
      <c r="AV68" s="5" t="str">
        <f t="shared" ca="1" si="97"/>
        <v/>
      </c>
      <c r="AW68" s="5" t="str">
        <f t="shared" ca="1" si="97"/>
        <v/>
      </c>
      <c r="AX68" s="5" t="str">
        <f t="shared" ca="1" si="97"/>
        <v/>
      </c>
      <c r="AY68" s="5" t="str">
        <f t="shared" ca="1" si="97"/>
        <v/>
      </c>
      <c r="AZ68" s="5" t="str">
        <f t="shared" ca="1" si="97"/>
        <v/>
      </c>
      <c r="BA68" s="5">
        <f t="shared" ca="1" si="97"/>
        <v>25</v>
      </c>
      <c r="BB68" s="4"/>
      <c r="BC68" s="5" t="str">
        <f t="shared" ca="1" si="36"/>
        <v/>
      </c>
      <c r="BD68" s="5" t="str">
        <f t="shared" ca="1" si="37"/>
        <v/>
      </c>
      <c r="BE68" s="5" t="str">
        <f t="shared" ca="1" si="38"/>
        <v/>
      </c>
      <c r="BF68" s="5" t="str">
        <f t="shared" ca="1" si="39"/>
        <v/>
      </c>
      <c r="BG68" s="5" t="str">
        <f t="shared" ca="1" si="40"/>
        <v/>
      </c>
      <c r="BH68" s="5" t="str">
        <f t="shared" ca="1" si="41"/>
        <v/>
      </c>
      <c r="BI68" s="5" t="str">
        <f t="shared" ca="1" si="42"/>
        <v/>
      </c>
      <c r="BJ68" s="5" t="str">
        <f t="shared" ca="1" si="43"/>
        <v/>
      </c>
      <c r="BK68" s="5" t="str">
        <f t="shared" ca="1" si="44"/>
        <v/>
      </c>
      <c r="BL68" s="5" t="str">
        <f t="shared" ca="1" si="45"/>
        <v/>
      </c>
      <c r="BM68" s="5" t="str">
        <f t="shared" ca="1" si="46"/>
        <v/>
      </c>
      <c r="BN68" s="5" t="str">
        <f t="shared" ca="1" si="47"/>
        <v/>
      </c>
      <c r="BO68" s="5" t="str">
        <f t="shared" ca="1" si="48"/>
        <v/>
      </c>
      <c r="BP68" s="5" t="str">
        <f t="shared" ca="1" si="49"/>
        <v/>
      </c>
      <c r="BQ68" s="5" t="str">
        <f t="shared" ca="1" si="50"/>
        <v/>
      </c>
      <c r="BR68" s="5" t="str">
        <f t="shared" ca="1" si="51"/>
        <v/>
      </c>
      <c r="BS68" s="5" t="str">
        <f t="shared" ca="1" si="52"/>
        <v/>
      </c>
      <c r="BT68" s="5" t="str">
        <f t="shared" ca="1" si="53"/>
        <v/>
      </c>
      <c r="BU68" s="5" t="str">
        <f t="shared" ca="1" si="54"/>
        <v/>
      </c>
      <c r="BV68" s="5" t="str">
        <f t="shared" ca="1" si="55"/>
        <v/>
      </c>
      <c r="BW68" s="5" t="str">
        <f t="shared" ca="1" si="56"/>
        <v/>
      </c>
      <c r="BX68" s="5" t="str">
        <f t="shared" ca="1" si="57"/>
        <v/>
      </c>
      <c r="BY68" s="5" t="str">
        <f t="shared" ca="1" si="58"/>
        <v/>
      </c>
      <c r="BZ68" s="5" t="str">
        <f t="shared" ca="1" si="59"/>
        <v/>
      </c>
      <c r="CA68" s="5">
        <f t="shared" ca="1" si="60"/>
        <v>175.33333333333334</v>
      </c>
      <c r="CB68" s="4"/>
      <c r="CC68" s="22">
        <f t="shared" si="61"/>
        <v>153.66666666666669</v>
      </c>
      <c r="CD68" s="23">
        <f t="shared" ca="1" si="62"/>
        <v>21.666666666666668</v>
      </c>
      <c r="CE68" s="23">
        <f t="shared" ca="1" si="63"/>
        <v>3.3333333333333321</v>
      </c>
      <c r="CF68" s="23">
        <f t="shared" ca="1" si="64"/>
        <v>1.6666666666666679</v>
      </c>
      <c r="CG68" s="23" t="e">
        <f t="shared" ca="1" si="65"/>
        <v>#N/A</v>
      </c>
      <c r="CH68" s="23" t="e">
        <f t="shared" ca="1" si="66"/>
        <v>#N/A</v>
      </c>
      <c r="CI68" s="23" t="e">
        <f t="shared" ca="1" si="67"/>
        <v>#N/A</v>
      </c>
      <c r="CJ68" s="22">
        <f t="shared" ca="1" si="68"/>
        <v>0</v>
      </c>
      <c r="CK68" s="22" t="e">
        <f t="shared" si="69"/>
        <v>#N/A</v>
      </c>
      <c r="CL68" s="22" t="e">
        <f t="shared" si="70"/>
        <v>#N/A</v>
      </c>
      <c r="CM68" s="24">
        <f t="shared" ca="1" si="92"/>
        <v>22.5</v>
      </c>
    </row>
    <row r="69" spans="12:91" s="3" customFormat="1" ht="20.100000000000001" customHeight="1" x14ac:dyDescent="0.2">
      <c r="L69" s="15"/>
      <c r="V69" s="5">
        <f t="shared" si="29"/>
        <v>161.66666666666669</v>
      </c>
      <c r="W69" s="5">
        <f t="shared" si="30"/>
        <v>175.33333333333334</v>
      </c>
      <c r="X69" s="5">
        <f t="shared" si="31"/>
        <v>0</v>
      </c>
      <c r="Y69" s="5">
        <f t="shared" si="32"/>
        <v>0</v>
      </c>
      <c r="Z69" s="5">
        <f t="shared" si="33"/>
        <v>0</v>
      </c>
      <c r="AA69" s="5">
        <f t="shared" si="34"/>
        <v>0</v>
      </c>
      <c r="AB69" s="4"/>
      <c r="AC69" s="5" t="str">
        <f t="shared" ref="AC69:BA69" ca="1" si="98">IF(ISERROR(MATCH($B34,OFFSET($F$9,COLUMN(AC$44)-COLUMN($AC$44)+1,0,1,COLUMNS($F$9:$K$9)),0)),"",INDEX($B$10:$B$34,COLUMN(AC$44)-COLUMN($AC$44)+1))</f>
        <v/>
      </c>
      <c r="AD69" s="5" t="str">
        <f t="shared" ca="1" si="98"/>
        <v/>
      </c>
      <c r="AE69" s="5" t="str">
        <f t="shared" ca="1" si="98"/>
        <v/>
      </c>
      <c r="AF69" s="5" t="str">
        <f t="shared" ca="1" si="98"/>
        <v/>
      </c>
      <c r="AG69" s="5" t="str">
        <f t="shared" ca="1" si="98"/>
        <v/>
      </c>
      <c r="AH69" s="5" t="str">
        <f t="shared" ca="1" si="98"/>
        <v/>
      </c>
      <c r="AI69" s="5" t="str">
        <f t="shared" ca="1" si="98"/>
        <v/>
      </c>
      <c r="AJ69" s="5" t="str">
        <f t="shared" ca="1" si="98"/>
        <v/>
      </c>
      <c r="AK69" s="5" t="str">
        <f t="shared" ca="1" si="98"/>
        <v/>
      </c>
      <c r="AL69" s="5" t="str">
        <f t="shared" ca="1" si="98"/>
        <v/>
      </c>
      <c r="AM69" s="5" t="str">
        <f t="shared" ca="1" si="98"/>
        <v/>
      </c>
      <c r="AN69" s="5" t="str">
        <f t="shared" ca="1" si="98"/>
        <v/>
      </c>
      <c r="AO69" s="5" t="str">
        <f t="shared" ca="1" si="98"/>
        <v/>
      </c>
      <c r="AP69" s="5" t="str">
        <f t="shared" ca="1" si="98"/>
        <v/>
      </c>
      <c r="AQ69" s="5" t="str">
        <f t="shared" ca="1" si="98"/>
        <v/>
      </c>
      <c r="AR69" s="5" t="str">
        <f t="shared" ca="1" si="98"/>
        <v/>
      </c>
      <c r="AS69" s="5" t="str">
        <f t="shared" ca="1" si="98"/>
        <v/>
      </c>
      <c r="AT69" s="5" t="str">
        <f t="shared" ca="1" si="98"/>
        <v/>
      </c>
      <c r="AU69" s="5" t="str">
        <f t="shared" ca="1" si="98"/>
        <v/>
      </c>
      <c r="AV69" s="5" t="str">
        <f t="shared" ca="1" si="98"/>
        <v/>
      </c>
      <c r="AW69" s="5" t="str">
        <f t="shared" ca="1" si="98"/>
        <v/>
      </c>
      <c r="AX69" s="5" t="str">
        <f t="shared" ca="1" si="98"/>
        <v/>
      </c>
      <c r="AY69" s="5" t="str">
        <f t="shared" ca="1" si="98"/>
        <v/>
      </c>
      <c r="AZ69" s="5" t="str">
        <f t="shared" ca="1" si="98"/>
        <v/>
      </c>
      <c r="BA69" s="5" t="str">
        <f t="shared" ca="1" si="98"/>
        <v/>
      </c>
      <c r="BB69" s="4"/>
      <c r="BC69" s="5" t="str">
        <f t="shared" ca="1" si="36"/>
        <v/>
      </c>
      <c r="BD69" s="5" t="str">
        <f t="shared" ca="1" si="37"/>
        <v/>
      </c>
      <c r="BE69" s="5" t="str">
        <f t="shared" ca="1" si="38"/>
        <v/>
      </c>
      <c r="BF69" s="5" t="str">
        <f t="shared" ca="1" si="39"/>
        <v/>
      </c>
      <c r="BG69" s="5" t="str">
        <f t="shared" ca="1" si="40"/>
        <v/>
      </c>
      <c r="BH69" s="5" t="str">
        <f t="shared" ca="1" si="41"/>
        <v/>
      </c>
      <c r="BI69" s="5" t="str">
        <f t="shared" ca="1" si="42"/>
        <v/>
      </c>
      <c r="BJ69" s="5" t="str">
        <f t="shared" ca="1" si="43"/>
        <v/>
      </c>
      <c r="BK69" s="5" t="str">
        <f t="shared" ca="1" si="44"/>
        <v/>
      </c>
      <c r="BL69" s="5" t="str">
        <f t="shared" ca="1" si="45"/>
        <v/>
      </c>
      <c r="BM69" s="5" t="str">
        <f t="shared" ca="1" si="46"/>
        <v/>
      </c>
      <c r="BN69" s="5" t="str">
        <f t="shared" ca="1" si="47"/>
        <v/>
      </c>
      <c r="BO69" s="5" t="str">
        <f t="shared" ca="1" si="48"/>
        <v/>
      </c>
      <c r="BP69" s="5" t="str">
        <f t="shared" ca="1" si="49"/>
        <v/>
      </c>
      <c r="BQ69" s="5" t="str">
        <f t="shared" ca="1" si="50"/>
        <v/>
      </c>
      <c r="BR69" s="5" t="str">
        <f t="shared" ca="1" si="51"/>
        <v/>
      </c>
      <c r="BS69" s="5" t="str">
        <f t="shared" ca="1" si="52"/>
        <v/>
      </c>
      <c r="BT69" s="5" t="str">
        <f t="shared" ca="1" si="53"/>
        <v/>
      </c>
      <c r="BU69" s="5" t="str">
        <f t="shared" ca="1" si="54"/>
        <v/>
      </c>
      <c r="BV69" s="5" t="str">
        <f t="shared" ca="1" si="55"/>
        <v/>
      </c>
      <c r="BW69" s="5" t="str">
        <f t="shared" ca="1" si="56"/>
        <v/>
      </c>
      <c r="BX69" s="5" t="str">
        <f t="shared" ca="1" si="57"/>
        <v/>
      </c>
      <c r="BY69" s="5" t="str">
        <f t="shared" ca="1" si="58"/>
        <v/>
      </c>
      <c r="BZ69" s="5" t="str">
        <f t="shared" ca="1" si="59"/>
        <v/>
      </c>
      <c r="CA69" s="5" t="str">
        <f t="shared" ca="1" si="60"/>
        <v/>
      </c>
      <c r="CB69" s="4"/>
      <c r="CC69" s="22" t="e">
        <f t="shared" si="61"/>
        <v>#N/A</v>
      </c>
      <c r="CD69" s="23" t="e">
        <f t="shared" si="62"/>
        <v>#N/A</v>
      </c>
      <c r="CE69" s="23" t="e">
        <f t="shared" si="63"/>
        <v>#N/A</v>
      </c>
      <c r="CF69" s="23" t="e">
        <f t="shared" si="64"/>
        <v>#N/A</v>
      </c>
      <c r="CG69" s="23" t="e">
        <f t="shared" si="65"/>
        <v>#N/A</v>
      </c>
      <c r="CH69" s="23" t="e">
        <f t="shared" si="66"/>
        <v>#N/A</v>
      </c>
      <c r="CI69" s="23" t="e">
        <f t="shared" si="67"/>
        <v>#N/A</v>
      </c>
      <c r="CJ69" s="22" t="e">
        <f t="shared" si="68"/>
        <v>#N/A</v>
      </c>
      <c r="CK69" s="22">
        <f t="shared" si="69"/>
        <v>35.06666666666667</v>
      </c>
      <c r="CL69" s="22">
        <f t="shared" si="70"/>
        <v>175.33333333333334</v>
      </c>
      <c r="CM69" s="24">
        <f t="shared" ca="1" si="92"/>
        <v>23.5</v>
      </c>
    </row>
  </sheetData>
  <mergeCells count="10">
    <mergeCell ref="F3:K3"/>
    <mergeCell ref="F5:K5"/>
    <mergeCell ref="AC44:BA44"/>
    <mergeCell ref="BC44:CA44"/>
    <mergeCell ref="F8:K8"/>
    <mergeCell ref="B39:T39"/>
    <mergeCell ref="F9:K9"/>
    <mergeCell ref="L7:N7"/>
    <mergeCell ref="V44:AA44"/>
    <mergeCell ref="B3:C4"/>
  </mergeCells>
  <phoneticPr fontId="2" type="noConversion"/>
  <conditionalFormatting sqref="C10:C34">
    <cfRule type="expression" dxfId="16" priority="1" stopIfTrue="1">
      <formula>R10=0</formula>
    </cfRule>
    <cfRule type="expression" dxfId="15" priority="2" stopIfTrue="1">
      <formula>R10=0</formula>
    </cfRule>
  </conditionalFormatting>
  <conditionalFormatting sqref="V10:V18 E10:E34">
    <cfRule type="containsText" dxfId="14" priority="5" operator="containsText" text="Needs Update">
      <formula>NOT(ISERROR(SEARCH("Needs Update",E10)))</formula>
    </cfRule>
    <cfRule type="containsText" dxfId="13" priority="6" operator="containsText" text="Needs Review">
      <formula>NOT(ISERROR(SEARCH("Needs Review",E10)))</formula>
    </cfRule>
    <cfRule type="containsText" dxfId="12" priority="7" operator="containsText" text="Not Started">
      <formula>NOT(ISERROR(SEARCH("Not Started",E10)))</formula>
    </cfRule>
    <cfRule type="containsText" dxfId="11" priority="8" operator="containsText" text="On Hold">
      <formula>NOT(ISERROR(SEARCH("On Hold",E10)))</formula>
    </cfRule>
    <cfRule type="containsText" dxfId="10" priority="9" operator="containsText" text="Overdue">
      <formula>NOT(ISERROR(SEARCH("Overdue",E10)))</formula>
    </cfRule>
    <cfRule type="containsText" dxfId="9" priority="10" operator="containsText" text="Complete">
      <formula>NOT(ISERROR(SEARCH("Complete",E10)))</formula>
    </cfRule>
    <cfRule type="containsText" dxfId="8" priority="11" operator="containsText" text="In Progress">
      <formula>NOT(ISERROR(SEARCH("In Progress",E10)))</formula>
    </cfRule>
  </conditionalFormatting>
  <dataValidations count="1">
    <dataValidation type="list" allowBlank="1" showInputMessage="1" showErrorMessage="1" sqref="E10:E34" xr:uid="{17FAB34A-77D5-AF49-9FDE-66701A9E7B12}">
      <formula1>$V$10:$V$18</formula1>
    </dataValidation>
  </dataValidations>
  <hyperlinks>
    <hyperlink ref="B39:T39" r:id="rId1" display="CLICK HERE TO CREATE IN SMARTSHEET" xr:uid="{3E8AC91F-7445-4A25-8778-2E21E2E33E0A}"/>
    <hyperlink ref="E39" r:id="rId2" display="CLICK HERE TO CREATE IN SMARTSHEET" xr:uid="{62E11FCB-02A7-E448-A79F-7827666A2895}"/>
  </hyperlinks>
  <pageMargins left="0.3" right="0.3" top="0.3" bottom="0.3" header="0" footer="0"/>
  <pageSetup scale="53" fitToHeight="0" orientation="landscape" r:id="rId3"/>
  <headerFooter scaleWithDoc="0"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AACDB-64D5-EE45-9209-99E533B15850}">
  <sheetPr>
    <tabColor theme="3" tint="0.79998168889431442"/>
    <pageSetUpPr fitToPage="1"/>
  </sheetPr>
  <dimension ref="A1:EX66"/>
  <sheetViews>
    <sheetView showGridLines="0" zoomScaleNormal="100" workbookViewId="0">
      <selection activeCell="T8" sqref="T8"/>
    </sheetView>
  </sheetViews>
  <sheetFormatPr defaultColWidth="8.85546875" defaultRowHeight="12.75" x14ac:dyDescent="0.2"/>
  <cols>
    <col min="1" max="1" width="3.28515625" customWidth="1"/>
    <col min="2" max="2" width="6.42578125" customWidth="1"/>
    <col min="3" max="3" width="39.42578125" customWidth="1"/>
    <col min="4" max="4" width="20.85546875" customWidth="1"/>
    <col min="5" max="5" width="14.85546875" customWidth="1"/>
    <col min="6" max="11" width="5.85546875" customWidth="1"/>
    <col min="12" max="12" width="12.85546875" style="1" customWidth="1"/>
    <col min="13" max="20" width="12.85546875" customWidth="1"/>
    <col min="21" max="21" width="3.28515625" customWidth="1"/>
    <col min="22" max="22" width="14.85546875" customWidth="1"/>
    <col min="23" max="27" width="5.85546875" customWidth="1"/>
    <col min="28" max="28" width="3.28515625" customWidth="1"/>
    <col min="29" max="53" width="5.85546875" customWidth="1"/>
    <col min="54" max="54" width="4.140625" customWidth="1"/>
    <col min="55" max="79" width="5.85546875" customWidth="1"/>
    <col min="80" max="80" width="4.140625" customWidth="1"/>
    <col min="81" max="91" width="10.85546875" style="16" customWidth="1"/>
  </cols>
  <sheetData>
    <row r="1" spans="1:154" s="34" customFormat="1" ht="57.95" customHeight="1" x14ac:dyDescent="0.2">
      <c r="B1" s="69" t="s">
        <v>88</v>
      </c>
      <c r="C1" s="35"/>
      <c r="D1" s="35"/>
      <c r="E1" s="35"/>
      <c r="F1" s="36"/>
      <c r="G1" s="36"/>
      <c r="H1" s="36"/>
      <c r="I1" s="36"/>
      <c r="J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row>
    <row r="2" spans="1:154" s="3" customFormat="1" ht="35.1" customHeight="1" x14ac:dyDescent="0.2">
      <c r="A2" s="4"/>
      <c r="B2" s="75" t="s">
        <v>37</v>
      </c>
      <c r="C2" s="75"/>
      <c r="D2" s="59"/>
      <c r="E2" s="59"/>
      <c r="F2" s="70" t="s">
        <v>86</v>
      </c>
      <c r="G2" s="70"/>
      <c r="H2" s="70"/>
      <c r="I2" s="70"/>
      <c r="J2" s="70"/>
      <c r="K2" s="70"/>
      <c r="L2" s="43"/>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13"/>
      <c r="CD2" s="13"/>
      <c r="CE2" s="13"/>
      <c r="CF2" s="13"/>
      <c r="CG2" s="13"/>
      <c r="CH2" s="13"/>
      <c r="CI2" s="13"/>
      <c r="CJ2" s="13"/>
      <c r="CK2" s="13"/>
      <c r="CL2" s="13"/>
      <c r="CM2" s="13"/>
    </row>
    <row r="3" spans="1:154" ht="13.5" x14ac:dyDescent="0.25">
      <c r="A3" s="10"/>
      <c r="B3" s="75"/>
      <c r="C3" s="75"/>
      <c r="D3" s="59"/>
      <c r="E3" s="59"/>
      <c r="F3" s="40"/>
      <c r="G3" s="40"/>
      <c r="H3" s="40"/>
      <c r="I3" s="40"/>
      <c r="J3" s="40"/>
      <c r="K3" s="40"/>
      <c r="L3" s="11"/>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3"/>
      <c r="CD3" s="13"/>
      <c r="CE3" s="13"/>
      <c r="CF3" s="13"/>
      <c r="CG3" s="13"/>
      <c r="CH3" s="13"/>
      <c r="CI3" s="13"/>
      <c r="CJ3" s="13"/>
      <c r="CK3" s="13"/>
      <c r="CL3" s="13"/>
      <c r="CM3" s="13"/>
    </row>
    <row r="4" spans="1:154" s="3" customFormat="1" ht="35.1" customHeight="1" x14ac:dyDescent="0.25">
      <c r="A4" s="4"/>
      <c r="B4" s="49"/>
      <c r="C4" s="4" t="s">
        <v>40</v>
      </c>
      <c r="D4" s="4"/>
      <c r="E4" s="4"/>
      <c r="F4" s="70" t="s">
        <v>87</v>
      </c>
      <c r="G4" s="70"/>
      <c r="H4" s="70"/>
      <c r="I4" s="70"/>
      <c r="J4" s="70"/>
      <c r="K4" s="70"/>
      <c r="L4" s="50">
        <f ca="1">WORKDAY(L2,N4,holidays)</f>
        <v>0</v>
      </c>
      <c r="M4" s="41" t="s">
        <v>38</v>
      </c>
      <c r="N4" s="51">
        <f>S33</f>
        <v>0</v>
      </c>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13"/>
      <c r="CD4" s="13"/>
      <c r="CE4" s="13"/>
      <c r="CF4" s="13"/>
      <c r="CG4" s="13"/>
      <c r="CH4" s="13"/>
      <c r="CI4" s="13"/>
      <c r="CJ4" s="13"/>
      <c r="CK4" s="13"/>
      <c r="CL4" s="13"/>
      <c r="CM4" s="13"/>
    </row>
    <row r="5" spans="1:154" ht="13.5" x14ac:dyDescent="0.25">
      <c r="A5" s="10"/>
      <c r="B5" s="10"/>
      <c r="F5" s="40"/>
      <c r="G5" s="40"/>
      <c r="H5" s="40"/>
      <c r="I5" s="40"/>
      <c r="J5" s="40"/>
      <c r="K5" s="40"/>
      <c r="L5" s="11"/>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3"/>
      <c r="CD5" s="13"/>
      <c r="CE5" s="13"/>
      <c r="CF5" s="13"/>
      <c r="CG5" s="13"/>
      <c r="CH5" s="13"/>
      <c r="CI5" s="13"/>
      <c r="CJ5" s="13"/>
      <c r="CK5" s="13"/>
      <c r="CL5" s="13"/>
      <c r="CM5" s="13"/>
    </row>
    <row r="6" spans="1:154" s="3" customFormat="1" ht="20.100000000000001" customHeight="1" x14ac:dyDescent="0.2">
      <c r="A6" s="4"/>
      <c r="F6" s="4"/>
      <c r="G6" s="4"/>
      <c r="H6" s="4"/>
      <c r="I6" s="4"/>
      <c r="J6" s="4"/>
      <c r="K6" s="4"/>
      <c r="L6" s="74" t="s">
        <v>22</v>
      </c>
      <c r="M6" s="74"/>
      <c r="N6" s="74"/>
      <c r="O6" s="42"/>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13"/>
      <c r="CD6" s="13"/>
      <c r="CE6" s="13"/>
      <c r="CF6" s="13"/>
      <c r="CG6" s="13"/>
      <c r="CH6" s="13"/>
      <c r="CI6" s="13"/>
      <c r="CJ6" s="17"/>
      <c r="CK6" s="13"/>
      <c r="CL6" s="13"/>
      <c r="CM6" s="13"/>
    </row>
    <row r="7" spans="1:154" s="9" customFormat="1" ht="20.100000000000001" customHeight="1" thickBot="1" x14ac:dyDescent="0.25">
      <c r="A7" s="12"/>
      <c r="B7" s="58"/>
      <c r="C7" s="58"/>
      <c r="D7" s="58"/>
      <c r="E7" s="58"/>
      <c r="F7" s="72" t="s">
        <v>89</v>
      </c>
      <c r="G7" s="72"/>
      <c r="H7" s="72"/>
      <c r="I7" s="72"/>
      <c r="J7" s="72"/>
      <c r="K7" s="72"/>
      <c r="L7" s="44" t="s">
        <v>78</v>
      </c>
      <c r="M7" s="44" t="s">
        <v>79</v>
      </c>
      <c r="N7" s="44" t="s">
        <v>80</v>
      </c>
      <c r="O7" s="45" t="s">
        <v>81</v>
      </c>
      <c r="P7" s="46" t="s">
        <v>82</v>
      </c>
      <c r="Q7" s="45" t="s">
        <v>83</v>
      </c>
      <c r="R7" s="45" t="s">
        <v>84</v>
      </c>
      <c r="S7" s="45" t="s">
        <v>85</v>
      </c>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row>
    <row r="8" spans="1:154" s="3" customFormat="1" ht="20.100000000000001" customHeight="1" thickTop="1" x14ac:dyDescent="0.2">
      <c r="A8" s="4"/>
      <c r="B8" s="53" t="s">
        <v>0</v>
      </c>
      <c r="C8" s="53" t="s">
        <v>74</v>
      </c>
      <c r="D8" s="53" t="s">
        <v>75</v>
      </c>
      <c r="E8" s="53" t="s">
        <v>76</v>
      </c>
      <c r="F8" s="73" t="s">
        <v>24</v>
      </c>
      <c r="G8" s="73"/>
      <c r="H8" s="73"/>
      <c r="I8" s="73"/>
      <c r="J8" s="73"/>
      <c r="K8" s="73"/>
      <c r="L8" s="32" t="s">
        <v>18</v>
      </c>
      <c r="M8" s="32" t="s">
        <v>19</v>
      </c>
      <c r="N8" s="32" t="s">
        <v>20</v>
      </c>
      <c r="O8" s="32" t="s">
        <v>21</v>
      </c>
      <c r="P8" s="31" t="s">
        <v>1</v>
      </c>
      <c r="Q8" s="31" t="s">
        <v>2</v>
      </c>
      <c r="R8" s="31" t="s">
        <v>3</v>
      </c>
      <c r="S8" s="31" t="s">
        <v>4</v>
      </c>
      <c r="T8" s="31" t="s">
        <v>23</v>
      </c>
      <c r="U8" s="4"/>
      <c r="V8" s="61" t="s">
        <v>76</v>
      </c>
      <c r="CC8" s="16"/>
      <c r="CD8" s="16"/>
      <c r="CE8" s="16"/>
      <c r="CF8" s="16"/>
      <c r="CG8" s="16"/>
      <c r="CH8" s="16"/>
      <c r="CI8" s="16"/>
      <c r="CJ8" s="16"/>
      <c r="CK8" s="16"/>
      <c r="CL8" s="16"/>
      <c r="CM8" s="16"/>
    </row>
    <row r="9" spans="1:154" s="3" customFormat="1" ht="20.100000000000001" customHeight="1" x14ac:dyDescent="0.2">
      <c r="A9" s="4"/>
      <c r="B9" s="55">
        <v>1</v>
      </c>
      <c r="C9" s="60"/>
      <c r="D9" s="55"/>
      <c r="E9" s="55"/>
      <c r="F9" s="24"/>
      <c r="G9" s="24"/>
      <c r="H9" s="24"/>
      <c r="I9" s="24"/>
      <c r="J9" s="24"/>
      <c r="K9" s="24"/>
      <c r="L9" s="24"/>
      <c r="M9" s="24"/>
      <c r="N9" s="24"/>
      <c r="O9" s="30">
        <f>((L9+M9+N9)/3)</f>
        <v>0</v>
      </c>
      <c r="P9" s="30">
        <v>0</v>
      </c>
      <c r="Q9" s="30">
        <f t="shared" ref="Q9:Q32" si="0">P9+O9</f>
        <v>0</v>
      </c>
      <c r="R9" s="30">
        <f ca="1">IF(S9-O9&lt;0,0,S9-O9)</f>
        <v>0</v>
      </c>
      <c r="S9" s="30">
        <f t="shared" ref="S9:S18" ca="1" si="1">MIN(BC42:CA42)</f>
        <v>0</v>
      </c>
      <c r="T9" s="30">
        <f ca="1">IF(ROUND(S9-Q9,5)&lt;0,0,ROUND(S9-Q9,5))</f>
        <v>0</v>
      </c>
      <c r="U9" s="4"/>
      <c r="V9" s="54" t="s">
        <v>41</v>
      </c>
      <c r="CC9" s="16"/>
      <c r="CD9" s="16"/>
      <c r="CE9" s="16"/>
      <c r="CF9" s="16"/>
      <c r="CG9" s="16"/>
      <c r="CH9" s="16"/>
      <c r="CI9" s="16"/>
      <c r="CJ9" s="16"/>
      <c r="CK9" s="16"/>
      <c r="CL9" s="16"/>
      <c r="CM9" s="16"/>
    </row>
    <row r="10" spans="1:154" s="3" customFormat="1" ht="20.100000000000001" customHeight="1" x14ac:dyDescent="0.2">
      <c r="A10" s="4"/>
      <c r="B10" s="55">
        <v>2</v>
      </c>
      <c r="C10" s="56"/>
      <c r="D10" s="55"/>
      <c r="E10" s="55"/>
      <c r="F10" s="29"/>
      <c r="G10" s="29"/>
      <c r="H10" s="29"/>
      <c r="I10" s="29"/>
      <c r="J10" s="29"/>
      <c r="K10" s="29"/>
      <c r="L10" s="47"/>
      <c r="M10" s="47"/>
      <c r="N10" s="48"/>
      <c r="O10" s="27">
        <f t="shared" ref="O10:O32" si="2">((L10+M10+N10)/3)</f>
        <v>0</v>
      </c>
      <c r="P10" s="27">
        <f t="shared" ref="P10:P18" si="3">MAX(V43:AA43)</f>
        <v>0</v>
      </c>
      <c r="Q10" s="27">
        <f>P10+O10</f>
        <v>0</v>
      </c>
      <c r="R10" s="27">
        <f t="shared" ref="R10:R11" ca="1" si="4">IF(S10-O10&lt;0,0,S10-O10)</f>
        <v>0</v>
      </c>
      <c r="S10" s="27">
        <f t="shared" ca="1" si="1"/>
        <v>0</v>
      </c>
      <c r="T10" s="27">
        <f t="shared" ref="T10:T19" ca="1" si="5">IF(ROUND(S10-Q10,5)&lt;0,0,ROUND(S10-Q10,5))</f>
        <v>0</v>
      </c>
      <c r="U10" s="4"/>
      <c r="V10" s="62" t="s">
        <v>42</v>
      </c>
      <c r="CC10" s="16"/>
      <c r="CD10" s="16"/>
      <c r="CE10" s="16"/>
      <c r="CF10" s="16"/>
      <c r="CG10" s="16"/>
      <c r="CH10" s="16"/>
      <c r="CI10" s="16"/>
      <c r="CJ10" s="16"/>
      <c r="CK10" s="16"/>
      <c r="CL10" s="16"/>
      <c r="CM10" s="16"/>
    </row>
    <row r="11" spans="1:154" s="3" customFormat="1" ht="20.100000000000001" customHeight="1" x14ac:dyDescent="0.2">
      <c r="A11" s="4"/>
      <c r="B11" s="55">
        <v>3</v>
      </c>
      <c r="C11" s="57"/>
      <c r="D11" s="55"/>
      <c r="E11" s="55"/>
      <c r="F11" s="25"/>
      <c r="G11" s="25"/>
      <c r="H11" s="25"/>
      <c r="I11" s="25"/>
      <c r="J11" s="25"/>
      <c r="K11" s="25"/>
      <c r="L11" s="21"/>
      <c r="M11" s="21"/>
      <c r="N11" s="26"/>
      <c r="O11" s="27">
        <f t="shared" si="2"/>
        <v>0</v>
      </c>
      <c r="P11" s="27">
        <f t="shared" si="3"/>
        <v>0</v>
      </c>
      <c r="Q11" s="27">
        <f t="shared" ref="Q11:Q12" si="6">P11+O11</f>
        <v>0</v>
      </c>
      <c r="R11" s="27">
        <f t="shared" ca="1" si="4"/>
        <v>0</v>
      </c>
      <c r="S11" s="27">
        <f t="shared" ca="1" si="1"/>
        <v>0</v>
      </c>
      <c r="T11" s="27">
        <f t="shared" ca="1" si="5"/>
        <v>0</v>
      </c>
      <c r="U11" s="4"/>
      <c r="V11" s="62" t="s">
        <v>47</v>
      </c>
      <c r="CC11" s="16"/>
      <c r="CD11" s="16"/>
      <c r="CE11" s="16"/>
      <c r="CF11" s="16"/>
      <c r="CG11" s="16"/>
      <c r="CH11" s="16"/>
      <c r="CI11" s="16"/>
      <c r="CJ11" s="16"/>
      <c r="CK11" s="16"/>
      <c r="CL11" s="16"/>
      <c r="CM11" s="16"/>
    </row>
    <row r="12" spans="1:154" s="3" customFormat="1" ht="20.100000000000001" customHeight="1" x14ac:dyDescent="0.2">
      <c r="A12" s="4"/>
      <c r="B12" s="55">
        <v>4</v>
      </c>
      <c r="C12" s="56"/>
      <c r="D12" s="55"/>
      <c r="E12" s="55"/>
      <c r="F12" s="25"/>
      <c r="G12" s="25"/>
      <c r="H12" s="25"/>
      <c r="I12" s="25"/>
      <c r="J12" s="25"/>
      <c r="K12" s="25"/>
      <c r="L12" s="21"/>
      <c r="M12" s="21"/>
      <c r="N12" s="26"/>
      <c r="O12" s="27">
        <f t="shared" si="2"/>
        <v>0</v>
      </c>
      <c r="P12" s="27">
        <f t="shared" si="3"/>
        <v>0</v>
      </c>
      <c r="Q12" s="27">
        <f t="shared" si="6"/>
        <v>0</v>
      </c>
      <c r="R12" s="27">
        <f ca="1">IF(S12-O12&lt;0,0,S12-O12)</f>
        <v>0</v>
      </c>
      <c r="S12" s="27">
        <f t="shared" ca="1" si="1"/>
        <v>0</v>
      </c>
      <c r="T12" s="27">
        <f t="shared" ca="1" si="5"/>
        <v>0</v>
      </c>
      <c r="U12" s="4"/>
      <c r="V12" s="63" t="s">
        <v>43</v>
      </c>
      <c r="CC12" s="16"/>
      <c r="CD12" s="16"/>
      <c r="CE12" s="16"/>
      <c r="CF12" s="16"/>
      <c r="CG12" s="16"/>
      <c r="CH12" s="16"/>
      <c r="CI12" s="16"/>
      <c r="CJ12" s="16"/>
      <c r="CK12" s="16"/>
      <c r="CL12" s="16"/>
      <c r="CM12" s="16"/>
    </row>
    <row r="13" spans="1:154" s="3" customFormat="1" ht="20.100000000000001" customHeight="1" x14ac:dyDescent="0.2">
      <c r="A13" s="4"/>
      <c r="B13" s="55">
        <v>5</v>
      </c>
      <c r="C13" s="56"/>
      <c r="D13" s="55"/>
      <c r="E13" s="55"/>
      <c r="F13" s="25"/>
      <c r="G13" s="25"/>
      <c r="H13" s="25"/>
      <c r="I13" s="25"/>
      <c r="J13" s="25"/>
      <c r="K13" s="25"/>
      <c r="L13" s="21"/>
      <c r="M13" s="21"/>
      <c r="N13" s="26"/>
      <c r="O13" s="27">
        <f t="shared" si="2"/>
        <v>0</v>
      </c>
      <c r="P13" s="27">
        <f t="shared" si="3"/>
        <v>0</v>
      </c>
      <c r="Q13" s="27">
        <f>P13+O13</f>
        <v>0</v>
      </c>
      <c r="R13" s="27">
        <f t="shared" ref="R13:R19" ca="1" si="7">IF(S13-O13&lt;0,0,S13-O13)</f>
        <v>0</v>
      </c>
      <c r="S13" s="27">
        <f t="shared" ca="1" si="1"/>
        <v>0</v>
      </c>
      <c r="T13" s="27">
        <f t="shared" ca="1" si="5"/>
        <v>0</v>
      </c>
      <c r="U13" s="4"/>
      <c r="V13" s="64" t="s">
        <v>44</v>
      </c>
      <c r="CC13" s="16"/>
      <c r="CD13" s="16"/>
      <c r="CE13" s="16"/>
      <c r="CF13" s="16"/>
      <c r="CG13" s="16"/>
      <c r="CH13" s="16"/>
      <c r="CI13" s="16"/>
      <c r="CJ13" s="16"/>
      <c r="CK13" s="16"/>
      <c r="CL13" s="16"/>
      <c r="CM13" s="16"/>
    </row>
    <row r="14" spans="1:154" s="3" customFormat="1" ht="20.100000000000001" customHeight="1" x14ac:dyDescent="0.2">
      <c r="A14" s="4"/>
      <c r="B14" s="55">
        <v>6</v>
      </c>
      <c r="C14" s="56"/>
      <c r="D14" s="55"/>
      <c r="E14" s="55"/>
      <c r="F14" s="25"/>
      <c r="G14" s="25"/>
      <c r="H14" s="25"/>
      <c r="I14" s="25"/>
      <c r="J14" s="25"/>
      <c r="K14" s="25"/>
      <c r="L14" s="21"/>
      <c r="M14" s="21"/>
      <c r="N14" s="26"/>
      <c r="O14" s="27">
        <f t="shared" si="2"/>
        <v>0</v>
      </c>
      <c r="P14" s="27">
        <f t="shared" si="3"/>
        <v>0</v>
      </c>
      <c r="Q14" s="27">
        <f t="shared" ref="Q14:Q16" si="8">P14+O14</f>
        <v>0</v>
      </c>
      <c r="R14" s="27">
        <f ca="1">IF(S14-O14&lt;0,0,S14-O14)</f>
        <v>0</v>
      </c>
      <c r="S14" s="27">
        <f t="shared" ca="1" si="1"/>
        <v>0</v>
      </c>
      <c r="T14" s="27">
        <f t="shared" ca="1" si="5"/>
        <v>0</v>
      </c>
      <c r="U14" s="4"/>
      <c r="V14" s="65" t="s">
        <v>45</v>
      </c>
      <c r="CC14" s="16"/>
      <c r="CD14" s="16"/>
      <c r="CE14" s="16"/>
      <c r="CF14" s="16"/>
      <c r="CG14" s="16"/>
      <c r="CH14" s="16"/>
      <c r="CI14" s="16"/>
      <c r="CJ14" s="16"/>
      <c r="CK14" s="16"/>
      <c r="CL14" s="16"/>
      <c r="CM14" s="16"/>
    </row>
    <row r="15" spans="1:154" s="3" customFormat="1" ht="20.100000000000001" customHeight="1" x14ac:dyDescent="0.2">
      <c r="A15" s="4"/>
      <c r="B15" s="55">
        <v>7</v>
      </c>
      <c r="C15" s="56"/>
      <c r="D15" s="55"/>
      <c r="E15" s="55"/>
      <c r="F15" s="25"/>
      <c r="G15" s="25"/>
      <c r="H15" s="25"/>
      <c r="I15" s="25"/>
      <c r="J15" s="25"/>
      <c r="K15" s="25"/>
      <c r="L15" s="21"/>
      <c r="M15" s="21"/>
      <c r="N15" s="26"/>
      <c r="O15" s="27">
        <f t="shared" si="2"/>
        <v>0</v>
      </c>
      <c r="P15" s="27">
        <f t="shared" si="3"/>
        <v>0</v>
      </c>
      <c r="Q15" s="27">
        <f t="shared" si="8"/>
        <v>0</v>
      </c>
      <c r="R15" s="27">
        <f ca="1">IF(S15-O15&lt;0,0,S15-O15)</f>
        <v>0</v>
      </c>
      <c r="S15" s="27">
        <f t="shared" ca="1" si="1"/>
        <v>0</v>
      </c>
      <c r="T15" s="27">
        <f ca="1">IF(ROUND(S15-Q15,5)&lt;0,0,ROUND(S15-Q15,5))</f>
        <v>0</v>
      </c>
      <c r="U15" s="4"/>
      <c r="V15" s="66" t="s">
        <v>46</v>
      </c>
      <c r="CC15" s="16"/>
      <c r="CD15" s="16"/>
      <c r="CE15" s="16"/>
      <c r="CF15" s="16"/>
      <c r="CG15" s="16"/>
      <c r="CH15" s="16"/>
      <c r="CI15" s="16"/>
      <c r="CJ15" s="16"/>
      <c r="CK15" s="16"/>
      <c r="CL15" s="16"/>
      <c r="CM15" s="16"/>
    </row>
    <row r="16" spans="1:154" s="3" customFormat="1" ht="20.100000000000001" customHeight="1" x14ac:dyDescent="0.2">
      <c r="A16" s="4"/>
      <c r="B16" s="55">
        <v>8</v>
      </c>
      <c r="C16" s="56"/>
      <c r="D16" s="55"/>
      <c r="E16" s="55"/>
      <c r="F16" s="25"/>
      <c r="G16" s="25"/>
      <c r="H16" s="25"/>
      <c r="I16" s="25"/>
      <c r="J16" s="25"/>
      <c r="K16" s="25"/>
      <c r="L16" s="21"/>
      <c r="M16" s="21"/>
      <c r="N16" s="26"/>
      <c r="O16" s="27">
        <f>((L16+M16+N16)/3)</f>
        <v>0</v>
      </c>
      <c r="P16" s="27">
        <f t="shared" si="3"/>
        <v>0</v>
      </c>
      <c r="Q16" s="27">
        <f t="shared" si="8"/>
        <v>0</v>
      </c>
      <c r="R16" s="27">
        <f t="shared" ref="R16:R18" ca="1" si="9">IF(S16-O16&lt;0,0,S16-O16)</f>
        <v>0</v>
      </c>
      <c r="S16" s="27">
        <f t="shared" ca="1" si="1"/>
        <v>0</v>
      </c>
      <c r="T16" s="27">
        <f t="shared" ref="T16:T18" ca="1" si="10">IF(ROUND(S16-Q16,5)&lt;0,0,ROUND(S16-Q16,5))</f>
        <v>0</v>
      </c>
      <c r="U16" s="4"/>
      <c r="V16" s="55"/>
      <c r="CC16" s="16"/>
      <c r="CD16" s="16"/>
      <c r="CE16" s="16"/>
      <c r="CF16" s="16"/>
      <c r="CG16" s="16"/>
      <c r="CH16" s="16"/>
      <c r="CI16" s="16"/>
      <c r="CJ16" s="16"/>
      <c r="CK16" s="16"/>
      <c r="CL16" s="16"/>
      <c r="CM16" s="16"/>
    </row>
    <row r="17" spans="1:91" s="3" customFormat="1" ht="20.100000000000001" customHeight="1" x14ac:dyDescent="0.2">
      <c r="A17" s="4"/>
      <c r="B17" s="55">
        <v>9</v>
      </c>
      <c r="C17" s="60"/>
      <c r="D17" s="55"/>
      <c r="E17" s="55"/>
      <c r="F17" s="25"/>
      <c r="G17" s="25"/>
      <c r="H17" s="25"/>
      <c r="I17" s="25"/>
      <c r="J17" s="25"/>
      <c r="K17" s="25"/>
      <c r="L17" s="21"/>
      <c r="M17" s="21"/>
      <c r="N17" s="26"/>
      <c r="O17" s="27">
        <f t="shared" si="2"/>
        <v>0</v>
      </c>
      <c r="P17" s="27">
        <f t="shared" si="3"/>
        <v>0</v>
      </c>
      <c r="Q17" s="27">
        <f>P17+O17</f>
        <v>0</v>
      </c>
      <c r="R17" s="27">
        <f t="shared" ca="1" si="9"/>
        <v>0</v>
      </c>
      <c r="S17" s="27">
        <f t="shared" ca="1" si="1"/>
        <v>0</v>
      </c>
      <c r="T17" s="27">
        <f t="shared" ca="1" si="10"/>
        <v>0</v>
      </c>
      <c r="U17" s="4"/>
      <c r="V17" s="55"/>
      <c r="CC17" s="16"/>
      <c r="CD17" s="16"/>
      <c r="CE17" s="16"/>
      <c r="CF17" s="16"/>
      <c r="CG17" s="16"/>
      <c r="CH17" s="16"/>
      <c r="CI17" s="16"/>
      <c r="CJ17" s="16"/>
      <c r="CK17" s="16"/>
      <c r="CL17" s="16"/>
      <c r="CM17" s="16"/>
    </row>
    <row r="18" spans="1:91" s="3" customFormat="1" ht="20.100000000000001" customHeight="1" x14ac:dyDescent="0.2">
      <c r="A18" s="4"/>
      <c r="B18" s="55">
        <v>10</v>
      </c>
      <c r="C18" s="56"/>
      <c r="D18" s="55"/>
      <c r="E18" s="55"/>
      <c r="F18" s="25"/>
      <c r="G18" s="25"/>
      <c r="H18" s="25"/>
      <c r="I18" s="25"/>
      <c r="J18" s="25"/>
      <c r="K18" s="25"/>
      <c r="L18" s="21"/>
      <c r="M18" s="21"/>
      <c r="N18" s="26"/>
      <c r="O18" s="27">
        <f t="shared" si="2"/>
        <v>0</v>
      </c>
      <c r="P18" s="27">
        <f t="shared" si="3"/>
        <v>0</v>
      </c>
      <c r="Q18" s="27">
        <f t="shared" ref="Q18:Q21" si="11">P18+O18</f>
        <v>0</v>
      </c>
      <c r="R18" s="27">
        <f t="shared" ca="1" si="9"/>
        <v>0</v>
      </c>
      <c r="S18" s="27">
        <f t="shared" ca="1" si="1"/>
        <v>0</v>
      </c>
      <c r="T18" s="27">
        <f t="shared" ca="1" si="10"/>
        <v>0</v>
      </c>
      <c r="U18" s="4"/>
      <c r="CC18" s="16"/>
      <c r="CD18" s="16"/>
      <c r="CE18" s="16"/>
      <c r="CF18" s="16"/>
      <c r="CG18" s="16"/>
      <c r="CH18" s="16"/>
      <c r="CI18" s="16"/>
      <c r="CJ18" s="16"/>
      <c r="CK18" s="16"/>
      <c r="CL18" s="16"/>
      <c r="CM18" s="16"/>
    </row>
    <row r="19" spans="1:91" s="3" customFormat="1" ht="20.100000000000001" customHeight="1" x14ac:dyDescent="0.2">
      <c r="A19" s="4"/>
      <c r="B19" s="55">
        <v>11</v>
      </c>
      <c r="C19" s="56"/>
      <c r="D19" s="55"/>
      <c r="E19" s="55"/>
      <c r="F19" s="25"/>
      <c r="G19" s="25"/>
      <c r="H19" s="25"/>
      <c r="I19" s="25"/>
      <c r="J19" s="25"/>
      <c r="K19" s="25"/>
      <c r="L19" s="21"/>
      <c r="M19" s="21"/>
      <c r="N19" s="26"/>
      <c r="O19" s="27">
        <f t="shared" si="2"/>
        <v>0</v>
      </c>
      <c r="P19" s="27">
        <f t="shared" ref="P19:P33" si="12">MAX(V52:AA52)</f>
        <v>0</v>
      </c>
      <c r="Q19" s="27">
        <f t="shared" si="11"/>
        <v>0</v>
      </c>
      <c r="R19" s="27">
        <f t="shared" ca="1" si="7"/>
        <v>0</v>
      </c>
      <c r="S19" s="27">
        <f t="shared" ref="S19:S32" ca="1" si="13">MIN(BC52:CA52)</f>
        <v>0</v>
      </c>
      <c r="T19" s="27">
        <f t="shared" ca="1" si="5"/>
        <v>0</v>
      </c>
      <c r="U19" s="4"/>
      <c r="CC19" s="16"/>
      <c r="CD19" s="16"/>
      <c r="CE19" s="16"/>
      <c r="CF19" s="16"/>
      <c r="CG19" s="16"/>
      <c r="CH19" s="16"/>
      <c r="CI19" s="16"/>
      <c r="CJ19" s="16"/>
      <c r="CK19" s="16"/>
      <c r="CL19" s="16"/>
      <c r="CM19" s="16"/>
    </row>
    <row r="20" spans="1:91" s="3" customFormat="1" ht="20.100000000000001" customHeight="1" x14ac:dyDescent="0.2">
      <c r="A20" s="4"/>
      <c r="B20" s="55">
        <v>12</v>
      </c>
      <c r="C20" s="56"/>
      <c r="D20" s="55"/>
      <c r="E20" s="55"/>
      <c r="F20" s="25"/>
      <c r="G20" s="25"/>
      <c r="H20" s="25"/>
      <c r="I20" s="25"/>
      <c r="J20" s="25"/>
      <c r="K20" s="25"/>
      <c r="L20" s="21"/>
      <c r="M20" s="21"/>
      <c r="N20" s="26"/>
      <c r="O20" s="27">
        <f t="shared" si="2"/>
        <v>0</v>
      </c>
      <c r="P20" s="27">
        <f t="shared" si="12"/>
        <v>0</v>
      </c>
      <c r="Q20" s="27">
        <f t="shared" si="11"/>
        <v>0</v>
      </c>
      <c r="R20" s="27">
        <f ca="1">IF(S20-O20&lt;0,0,S20-O20)</f>
        <v>0</v>
      </c>
      <c r="S20" s="27">
        <f t="shared" ca="1" si="13"/>
        <v>0</v>
      </c>
      <c r="T20" s="27">
        <f ca="1">IF(ROUND(S20-Q20,5)&lt;0,0,ROUND(S20-Q20,5))</f>
        <v>0</v>
      </c>
      <c r="U20" s="4"/>
      <c r="CC20" s="16"/>
      <c r="CD20" s="16"/>
      <c r="CE20" s="16"/>
      <c r="CF20" s="16"/>
      <c r="CG20" s="16"/>
      <c r="CH20" s="16"/>
      <c r="CI20" s="16"/>
      <c r="CJ20" s="16"/>
      <c r="CK20" s="16"/>
      <c r="CL20" s="16"/>
      <c r="CM20" s="16"/>
    </row>
    <row r="21" spans="1:91" s="3" customFormat="1" ht="20.100000000000001" customHeight="1" x14ac:dyDescent="0.2">
      <c r="A21" s="4"/>
      <c r="B21" s="55">
        <v>13</v>
      </c>
      <c r="C21" s="56"/>
      <c r="D21" s="55"/>
      <c r="E21" s="55"/>
      <c r="F21" s="25"/>
      <c r="G21" s="25"/>
      <c r="H21" s="25"/>
      <c r="I21" s="25"/>
      <c r="J21" s="25"/>
      <c r="K21" s="25"/>
      <c r="L21" s="21"/>
      <c r="M21" s="21"/>
      <c r="N21" s="26"/>
      <c r="O21" s="27">
        <f t="shared" si="2"/>
        <v>0</v>
      </c>
      <c r="P21" s="27">
        <f t="shared" si="12"/>
        <v>0</v>
      </c>
      <c r="Q21" s="27">
        <f t="shared" si="11"/>
        <v>0</v>
      </c>
      <c r="R21" s="27">
        <f t="shared" ref="R21:R32" ca="1" si="14">IF(S21-O21&lt;0,0,S21-O21)</f>
        <v>0</v>
      </c>
      <c r="S21" s="27">
        <f t="shared" ca="1" si="13"/>
        <v>0</v>
      </c>
      <c r="T21" s="27">
        <f t="shared" ref="T21:T33" ca="1" si="15">IF(ROUND(S21-Q21,5)&lt;0,0,ROUND(S21-Q21,5))</f>
        <v>0</v>
      </c>
      <c r="U21" s="4"/>
      <c r="CC21" s="16"/>
      <c r="CD21" s="16"/>
      <c r="CE21" s="16"/>
      <c r="CF21" s="16"/>
      <c r="CG21" s="16"/>
      <c r="CH21" s="16"/>
      <c r="CI21" s="16"/>
      <c r="CJ21" s="16"/>
      <c r="CK21" s="16"/>
      <c r="CL21" s="16"/>
      <c r="CM21" s="16"/>
    </row>
    <row r="22" spans="1:91" s="3" customFormat="1" ht="20.100000000000001" customHeight="1" x14ac:dyDescent="0.2">
      <c r="A22" s="4"/>
      <c r="B22" s="55">
        <v>14</v>
      </c>
      <c r="C22" s="60"/>
      <c r="D22" s="55"/>
      <c r="E22" s="55"/>
      <c r="F22" s="25"/>
      <c r="G22" s="25"/>
      <c r="H22" s="25"/>
      <c r="I22" s="25"/>
      <c r="J22" s="25"/>
      <c r="K22" s="25"/>
      <c r="L22" s="21"/>
      <c r="M22" s="21"/>
      <c r="N22" s="26"/>
      <c r="O22" s="27">
        <f t="shared" si="2"/>
        <v>0</v>
      </c>
      <c r="P22" s="27">
        <f t="shared" si="12"/>
        <v>0</v>
      </c>
      <c r="Q22" s="27">
        <f>P22+O22</f>
        <v>0</v>
      </c>
      <c r="R22" s="27">
        <f t="shared" ca="1" si="14"/>
        <v>0</v>
      </c>
      <c r="S22" s="27">
        <f t="shared" ca="1" si="13"/>
        <v>0</v>
      </c>
      <c r="T22" s="27">
        <f t="shared" ca="1" si="15"/>
        <v>0</v>
      </c>
      <c r="U22" s="4"/>
      <c r="CC22" s="16"/>
      <c r="CD22" s="16"/>
      <c r="CE22" s="16"/>
      <c r="CF22" s="16"/>
      <c r="CG22" s="16"/>
      <c r="CH22" s="16"/>
      <c r="CI22" s="16"/>
      <c r="CJ22" s="16"/>
      <c r="CK22" s="16"/>
      <c r="CL22" s="16"/>
      <c r="CM22" s="16"/>
    </row>
    <row r="23" spans="1:91" s="3" customFormat="1" ht="20.100000000000001" customHeight="1" x14ac:dyDescent="0.2">
      <c r="A23" s="4"/>
      <c r="B23" s="55">
        <v>15</v>
      </c>
      <c r="C23" s="56"/>
      <c r="D23" s="55"/>
      <c r="E23" s="55"/>
      <c r="F23" s="25"/>
      <c r="G23" s="25"/>
      <c r="H23" s="25"/>
      <c r="I23" s="25"/>
      <c r="J23" s="25"/>
      <c r="K23" s="25"/>
      <c r="L23" s="21"/>
      <c r="M23" s="21"/>
      <c r="N23" s="26"/>
      <c r="O23" s="27">
        <f t="shared" si="2"/>
        <v>0</v>
      </c>
      <c r="P23" s="27">
        <f t="shared" si="12"/>
        <v>0</v>
      </c>
      <c r="Q23" s="27">
        <f t="shared" ref="Q23:Q24" si="16">P23+O23</f>
        <v>0</v>
      </c>
      <c r="R23" s="27">
        <f t="shared" ca="1" si="14"/>
        <v>0</v>
      </c>
      <c r="S23" s="27">
        <f t="shared" ca="1" si="13"/>
        <v>0</v>
      </c>
      <c r="T23" s="27">
        <f t="shared" ca="1" si="15"/>
        <v>0</v>
      </c>
      <c r="U23" s="4"/>
      <c r="CC23" s="16"/>
      <c r="CD23" s="16"/>
      <c r="CE23" s="16"/>
      <c r="CF23" s="16"/>
      <c r="CG23" s="16"/>
      <c r="CH23" s="16"/>
      <c r="CI23" s="16"/>
      <c r="CJ23" s="16"/>
      <c r="CK23" s="16"/>
      <c r="CL23" s="16"/>
      <c r="CM23" s="16"/>
    </row>
    <row r="24" spans="1:91" s="3" customFormat="1" ht="20.100000000000001" customHeight="1" x14ac:dyDescent="0.2">
      <c r="A24" s="4"/>
      <c r="B24" s="55">
        <v>16</v>
      </c>
      <c r="C24" s="56"/>
      <c r="D24" s="55"/>
      <c r="E24" s="55"/>
      <c r="F24" s="25"/>
      <c r="G24" s="25"/>
      <c r="H24" s="25"/>
      <c r="I24" s="25"/>
      <c r="J24" s="25"/>
      <c r="K24" s="25"/>
      <c r="L24" s="21"/>
      <c r="M24" s="21"/>
      <c r="N24" s="26"/>
      <c r="O24" s="27">
        <f t="shared" si="2"/>
        <v>0</v>
      </c>
      <c r="P24" s="27">
        <f t="shared" si="12"/>
        <v>0</v>
      </c>
      <c r="Q24" s="27">
        <f t="shared" si="16"/>
        <v>0</v>
      </c>
      <c r="R24" s="27">
        <f ca="1">IF(S24-O24&lt;0,0,S24-O24)</f>
        <v>0</v>
      </c>
      <c r="S24" s="27">
        <f t="shared" ca="1" si="13"/>
        <v>0</v>
      </c>
      <c r="T24" s="27">
        <f t="shared" ca="1" si="15"/>
        <v>0</v>
      </c>
      <c r="U24" s="4"/>
      <c r="CC24" s="16"/>
      <c r="CD24" s="16"/>
      <c r="CE24" s="16"/>
      <c r="CF24" s="16"/>
      <c r="CG24" s="16"/>
      <c r="CH24" s="16"/>
      <c r="CI24" s="16"/>
      <c r="CJ24" s="16"/>
      <c r="CK24" s="16"/>
      <c r="CL24" s="16"/>
      <c r="CM24" s="16"/>
    </row>
    <row r="25" spans="1:91" s="3" customFormat="1" ht="20.100000000000001" customHeight="1" x14ac:dyDescent="0.2">
      <c r="A25" s="4"/>
      <c r="B25" s="55">
        <v>17</v>
      </c>
      <c r="C25" s="57"/>
      <c r="D25" s="55"/>
      <c r="E25" s="55"/>
      <c r="F25" s="25"/>
      <c r="G25" s="25"/>
      <c r="H25" s="25"/>
      <c r="I25" s="25"/>
      <c r="J25" s="25"/>
      <c r="K25" s="25"/>
      <c r="L25" s="21"/>
      <c r="M25" s="21"/>
      <c r="N25" s="26"/>
      <c r="O25" s="27">
        <f t="shared" si="2"/>
        <v>0</v>
      </c>
      <c r="P25" s="27">
        <f t="shared" si="12"/>
        <v>0</v>
      </c>
      <c r="Q25" s="27">
        <f>P25+O25</f>
        <v>0</v>
      </c>
      <c r="R25" s="27">
        <f t="shared" ref="R25:R26" ca="1" si="17">IF(S25-O25&lt;0,0,S25-O25)</f>
        <v>0</v>
      </c>
      <c r="S25" s="27">
        <f t="shared" ca="1" si="13"/>
        <v>0</v>
      </c>
      <c r="T25" s="27">
        <f t="shared" ca="1" si="15"/>
        <v>0</v>
      </c>
      <c r="U25" s="4"/>
      <c r="CC25" s="16"/>
      <c r="CD25" s="16"/>
      <c r="CE25" s="16"/>
      <c r="CF25" s="16"/>
      <c r="CG25" s="16"/>
      <c r="CH25" s="16"/>
      <c r="CI25" s="16"/>
      <c r="CJ25" s="16"/>
      <c r="CK25" s="16"/>
      <c r="CL25" s="16"/>
      <c r="CM25" s="16"/>
    </row>
    <row r="26" spans="1:91" s="3" customFormat="1" ht="20.100000000000001" customHeight="1" x14ac:dyDescent="0.2">
      <c r="A26" s="4"/>
      <c r="B26" s="55">
        <v>18</v>
      </c>
      <c r="C26" s="57"/>
      <c r="D26" s="55"/>
      <c r="E26" s="55"/>
      <c r="F26" s="25"/>
      <c r="G26" s="25"/>
      <c r="H26" s="25"/>
      <c r="I26" s="25"/>
      <c r="J26" s="25"/>
      <c r="K26" s="25"/>
      <c r="L26" s="21"/>
      <c r="M26" s="21"/>
      <c r="N26" s="26"/>
      <c r="O26" s="27">
        <f t="shared" si="2"/>
        <v>0</v>
      </c>
      <c r="P26" s="27">
        <f t="shared" si="12"/>
        <v>0</v>
      </c>
      <c r="Q26" s="27">
        <f t="shared" ref="Q26" si="18">P26+O26</f>
        <v>0</v>
      </c>
      <c r="R26" s="27">
        <f t="shared" ca="1" si="17"/>
        <v>0</v>
      </c>
      <c r="S26" s="27">
        <f t="shared" ca="1" si="13"/>
        <v>0</v>
      </c>
      <c r="T26" s="27">
        <f t="shared" ca="1" si="15"/>
        <v>0</v>
      </c>
      <c r="U26" s="4"/>
      <c r="CC26" s="16"/>
      <c r="CD26" s="16"/>
      <c r="CE26" s="16"/>
      <c r="CF26" s="16"/>
      <c r="CG26" s="16"/>
      <c r="CH26" s="16"/>
      <c r="CI26" s="16"/>
      <c r="CJ26" s="16"/>
      <c r="CK26" s="16"/>
      <c r="CL26" s="16"/>
      <c r="CM26" s="16"/>
    </row>
    <row r="27" spans="1:91" s="3" customFormat="1" ht="20.100000000000001" customHeight="1" x14ac:dyDescent="0.2">
      <c r="A27" s="4"/>
      <c r="B27" s="55">
        <v>19</v>
      </c>
      <c r="C27" s="56"/>
      <c r="D27" s="55"/>
      <c r="E27" s="55"/>
      <c r="F27" s="25"/>
      <c r="G27" s="25"/>
      <c r="H27" s="25"/>
      <c r="I27" s="25"/>
      <c r="J27" s="25"/>
      <c r="K27" s="25"/>
      <c r="L27" s="21"/>
      <c r="M27" s="21"/>
      <c r="N27" s="26"/>
      <c r="O27" s="27">
        <f t="shared" si="2"/>
        <v>0</v>
      </c>
      <c r="P27" s="27">
        <f t="shared" si="12"/>
        <v>0</v>
      </c>
      <c r="Q27" s="27">
        <f t="shared" si="0"/>
        <v>0</v>
      </c>
      <c r="R27" s="27">
        <f t="shared" ca="1" si="14"/>
        <v>0</v>
      </c>
      <c r="S27" s="27">
        <f t="shared" ca="1" si="13"/>
        <v>0</v>
      </c>
      <c r="T27" s="27">
        <f t="shared" ca="1" si="15"/>
        <v>0</v>
      </c>
      <c r="U27" s="4"/>
      <c r="CC27" s="16"/>
      <c r="CD27" s="16"/>
      <c r="CE27" s="16"/>
      <c r="CF27" s="16"/>
      <c r="CG27" s="16"/>
      <c r="CH27" s="16"/>
      <c r="CI27" s="16"/>
      <c r="CJ27" s="16"/>
      <c r="CK27" s="16"/>
      <c r="CL27" s="16"/>
      <c r="CM27" s="16"/>
    </row>
    <row r="28" spans="1:91" s="3" customFormat="1" ht="20.100000000000001" customHeight="1" x14ac:dyDescent="0.2">
      <c r="A28" s="4"/>
      <c r="B28" s="55">
        <v>20</v>
      </c>
      <c r="C28" s="57"/>
      <c r="D28" s="55"/>
      <c r="E28" s="55"/>
      <c r="F28" s="25"/>
      <c r="G28" s="25"/>
      <c r="H28" s="25"/>
      <c r="I28" s="25"/>
      <c r="J28" s="25"/>
      <c r="K28" s="25"/>
      <c r="L28" s="21"/>
      <c r="M28" s="21"/>
      <c r="N28" s="26"/>
      <c r="O28" s="27">
        <f t="shared" si="2"/>
        <v>0</v>
      </c>
      <c r="P28" s="27">
        <f t="shared" si="12"/>
        <v>0</v>
      </c>
      <c r="Q28" s="27">
        <f t="shared" si="0"/>
        <v>0</v>
      </c>
      <c r="R28" s="27">
        <f ca="1">IF(S28-O28&lt;0,0,S28-O28)</f>
        <v>0</v>
      </c>
      <c r="S28" s="27">
        <f t="shared" ca="1" si="13"/>
        <v>0</v>
      </c>
      <c r="T28" s="27">
        <f t="shared" ca="1" si="15"/>
        <v>0</v>
      </c>
      <c r="U28" s="4"/>
      <c r="CC28" s="16"/>
      <c r="CD28" s="16"/>
      <c r="CE28" s="16"/>
      <c r="CF28" s="16"/>
      <c r="CG28" s="16"/>
      <c r="CH28" s="16"/>
      <c r="CI28" s="16"/>
      <c r="CJ28" s="16"/>
      <c r="CK28" s="16"/>
      <c r="CL28" s="16"/>
      <c r="CM28" s="16"/>
    </row>
    <row r="29" spans="1:91" s="3" customFormat="1" ht="20.100000000000001" customHeight="1" x14ac:dyDescent="0.2">
      <c r="A29" s="4"/>
      <c r="B29" s="55">
        <v>21</v>
      </c>
      <c r="C29" s="60"/>
      <c r="D29" s="55"/>
      <c r="E29" s="55"/>
      <c r="F29" s="25"/>
      <c r="G29" s="25"/>
      <c r="H29" s="25"/>
      <c r="I29" s="25"/>
      <c r="J29" s="25"/>
      <c r="K29" s="25"/>
      <c r="L29" s="21"/>
      <c r="M29" s="21"/>
      <c r="N29" s="26"/>
      <c r="O29" s="27">
        <f t="shared" si="2"/>
        <v>0</v>
      </c>
      <c r="P29" s="27">
        <f t="shared" si="12"/>
        <v>0</v>
      </c>
      <c r="Q29" s="27">
        <f>P29+O29</f>
        <v>0</v>
      </c>
      <c r="R29" s="27">
        <f t="shared" ca="1" si="14"/>
        <v>0</v>
      </c>
      <c r="S29" s="27">
        <f t="shared" ca="1" si="13"/>
        <v>0</v>
      </c>
      <c r="T29" s="27">
        <f t="shared" ca="1" si="15"/>
        <v>0</v>
      </c>
      <c r="U29" s="4"/>
      <c r="CC29" s="16"/>
      <c r="CD29" s="16"/>
      <c r="CE29" s="16"/>
      <c r="CF29" s="16"/>
      <c r="CG29" s="16"/>
      <c r="CH29" s="16"/>
      <c r="CI29" s="16"/>
      <c r="CJ29" s="16"/>
      <c r="CK29" s="16"/>
      <c r="CL29" s="16"/>
      <c r="CM29" s="16"/>
    </row>
    <row r="30" spans="1:91" s="3" customFormat="1" ht="20.100000000000001" customHeight="1" x14ac:dyDescent="0.2">
      <c r="A30" s="4"/>
      <c r="B30" s="55">
        <v>22</v>
      </c>
      <c r="C30" s="56"/>
      <c r="D30" s="55"/>
      <c r="E30" s="55"/>
      <c r="F30" s="25"/>
      <c r="G30" s="25"/>
      <c r="H30" s="25"/>
      <c r="I30" s="25"/>
      <c r="J30" s="25"/>
      <c r="K30" s="25"/>
      <c r="L30" s="21"/>
      <c r="M30" s="21"/>
      <c r="N30" s="26"/>
      <c r="O30" s="27">
        <f t="shared" si="2"/>
        <v>0</v>
      </c>
      <c r="P30" s="27">
        <f t="shared" si="12"/>
        <v>0</v>
      </c>
      <c r="Q30" s="27">
        <f t="shared" si="0"/>
        <v>0</v>
      </c>
      <c r="R30" s="27">
        <f t="shared" ca="1" si="14"/>
        <v>0</v>
      </c>
      <c r="S30" s="27">
        <f t="shared" ca="1" si="13"/>
        <v>0</v>
      </c>
      <c r="T30" s="27">
        <f t="shared" ca="1" si="15"/>
        <v>0</v>
      </c>
      <c r="U30" s="4"/>
      <c r="CC30" s="16"/>
      <c r="CD30" s="16"/>
      <c r="CE30" s="16"/>
      <c r="CF30" s="16"/>
      <c r="CG30" s="16"/>
      <c r="CH30" s="16"/>
      <c r="CI30" s="16"/>
      <c r="CJ30" s="16"/>
      <c r="CK30" s="16"/>
      <c r="CL30" s="16"/>
      <c r="CM30" s="16"/>
    </row>
    <row r="31" spans="1:91" s="3" customFormat="1" ht="20.100000000000001" customHeight="1" x14ac:dyDescent="0.2">
      <c r="A31" s="4"/>
      <c r="B31" s="55">
        <v>23</v>
      </c>
      <c r="C31" s="56"/>
      <c r="D31" s="55"/>
      <c r="E31" s="55"/>
      <c r="F31" s="25"/>
      <c r="G31" s="25"/>
      <c r="H31" s="25"/>
      <c r="I31" s="25"/>
      <c r="J31" s="25"/>
      <c r="K31" s="25"/>
      <c r="L31" s="21"/>
      <c r="M31" s="21"/>
      <c r="N31" s="26"/>
      <c r="O31" s="27">
        <f t="shared" si="2"/>
        <v>0</v>
      </c>
      <c r="P31" s="27">
        <f t="shared" si="12"/>
        <v>0</v>
      </c>
      <c r="Q31" s="27">
        <f t="shared" si="0"/>
        <v>0</v>
      </c>
      <c r="R31" s="27">
        <f ca="1">IF(S31-O31&lt;0,0,S31-O31)</f>
        <v>0</v>
      </c>
      <c r="S31" s="27">
        <f t="shared" ca="1" si="13"/>
        <v>0</v>
      </c>
      <c r="T31" s="27">
        <f ca="1">IF(ROUND(S31-Q31,5)&lt;0,0,ROUND(S31-Q31,5))</f>
        <v>0</v>
      </c>
      <c r="U31" s="4"/>
      <c r="CC31" s="16"/>
      <c r="CD31" s="16"/>
      <c r="CE31" s="16"/>
      <c r="CF31" s="16"/>
      <c r="CG31" s="16"/>
      <c r="CH31" s="16"/>
      <c r="CI31" s="16"/>
      <c r="CJ31" s="16"/>
      <c r="CK31" s="16"/>
      <c r="CL31" s="16"/>
      <c r="CM31" s="16"/>
    </row>
    <row r="32" spans="1:91" s="3" customFormat="1" ht="20.100000000000001" customHeight="1" x14ac:dyDescent="0.2">
      <c r="A32" s="4"/>
      <c r="B32" s="55">
        <v>24</v>
      </c>
      <c r="C32" s="56"/>
      <c r="D32" s="55"/>
      <c r="E32" s="55"/>
      <c r="F32" s="25"/>
      <c r="G32" s="25"/>
      <c r="H32" s="25"/>
      <c r="I32" s="25"/>
      <c r="J32" s="25"/>
      <c r="K32" s="25"/>
      <c r="L32" s="21"/>
      <c r="M32" s="21"/>
      <c r="N32" s="26"/>
      <c r="O32" s="27">
        <f t="shared" si="2"/>
        <v>0</v>
      </c>
      <c r="P32" s="27">
        <f>MAX(V65:AA65)</f>
        <v>0</v>
      </c>
      <c r="Q32" s="27">
        <f t="shared" si="0"/>
        <v>0</v>
      </c>
      <c r="R32" s="27">
        <f t="shared" ca="1" si="14"/>
        <v>0</v>
      </c>
      <c r="S32" s="27">
        <f t="shared" ca="1" si="13"/>
        <v>0</v>
      </c>
      <c r="T32" s="27">
        <f t="shared" ca="1" si="15"/>
        <v>0</v>
      </c>
      <c r="U32" s="4"/>
      <c r="CC32" s="16"/>
      <c r="CD32" s="16"/>
      <c r="CE32" s="16"/>
      <c r="CF32" s="16"/>
      <c r="CG32" s="16"/>
      <c r="CH32" s="16"/>
      <c r="CI32" s="16"/>
      <c r="CJ32" s="16"/>
      <c r="CK32" s="16"/>
      <c r="CL32" s="16"/>
      <c r="CM32" s="16"/>
    </row>
    <row r="33" spans="1:91" s="3" customFormat="1" ht="20.100000000000001" customHeight="1" x14ac:dyDescent="0.2">
      <c r="A33" s="4"/>
      <c r="B33" s="55">
        <v>25</v>
      </c>
      <c r="C33" s="56"/>
      <c r="D33" s="55"/>
      <c r="E33" s="55"/>
      <c r="F33" s="25"/>
      <c r="G33" s="25"/>
      <c r="H33" s="25"/>
      <c r="I33" s="25"/>
      <c r="J33" s="25"/>
      <c r="K33" s="33"/>
      <c r="L33" s="24"/>
      <c r="M33" s="24"/>
      <c r="N33" s="24"/>
      <c r="O33" s="27">
        <f>((L33+M33+N33)/3)</f>
        <v>0</v>
      </c>
      <c r="P33" s="27">
        <f t="shared" si="12"/>
        <v>0</v>
      </c>
      <c r="Q33" s="27">
        <f>P33+O33</f>
        <v>0</v>
      </c>
      <c r="R33" s="27">
        <f>IF(S33-O33&lt;0,0,S33-O33)</f>
        <v>0</v>
      </c>
      <c r="S33" s="28">
        <f>Q33</f>
        <v>0</v>
      </c>
      <c r="T33" s="27">
        <f t="shared" si="15"/>
        <v>0</v>
      </c>
      <c r="U33" s="4"/>
      <c r="CC33" s="16"/>
      <c r="CD33" s="16"/>
      <c r="CE33" s="16"/>
      <c r="CF33" s="16"/>
      <c r="CG33" s="16"/>
      <c r="CH33" s="16"/>
      <c r="CI33" s="16"/>
      <c r="CJ33" s="16"/>
      <c r="CK33" s="16"/>
      <c r="CL33" s="16"/>
      <c r="CM33" s="16"/>
    </row>
    <row r="34" spans="1:91" ht="15" x14ac:dyDescent="0.2">
      <c r="B34" s="2" t="str">
        <f>IF(ROW($C$33)-ROW($C$8)&gt;25,"Limited to 25 Tasks","")</f>
        <v/>
      </c>
      <c r="L34"/>
      <c r="CJ34" s="18"/>
    </row>
    <row r="35" spans="1:91" ht="408.95" customHeight="1" x14ac:dyDescent="0.2"/>
    <row r="36" spans="1:91" ht="180.95" customHeight="1" x14ac:dyDescent="0.2">
      <c r="CA36" s="1" t="s">
        <v>29</v>
      </c>
    </row>
    <row r="37" spans="1:91" x14ac:dyDescent="0.2">
      <c r="CA37" s="1" t="s">
        <v>29</v>
      </c>
    </row>
    <row r="39" spans="1:91" ht="26.25" x14ac:dyDescent="0.35">
      <c r="V39" s="14" t="s">
        <v>25</v>
      </c>
    </row>
    <row r="40" spans="1:91" s="3" customFormat="1" ht="12" customHeight="1" x14ac:dyDescent="0.2">
      <c r="L40" s="15"/>
      <c r="CC40" s="16"/>
      <c r="CD40" s="16"/>
      <c r="CE40" s="16"/>
      <c r="CF40" s="16"/>
      <c r="CG40" s="16"/>
      <c r="CH40" s="16"/>
      <c r="CI40" s="16"/>
      <c r="CJ40" s="16"/>
      <c r="CK40" s="16"/>
      <c r="CL40" s="16"/>
      <c r="CM40" s="16"/>
    </row>
    <row r="41" spans="1:91" s="3" customFormat="1" ht="20.100000000000001" customHeight="1" x14ac:dyDescent="0.2">
      <c r="L41" s="15"/>
      <c r="V41" s="71" t="s">
        <v>26</v>
      </c>
      <c r="W41" s="71"/>
      <c r="X41" s="71"/>
      <c r="Y41" s="71"/>
      <c r="Z41" s="71"/>
      <c r="AA41" s="71"/>
      <c r="AB41" s="4"/>
      <c r="AC41" s="71" t="s">
        <v>27</v>
      </c>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4"/>
      <c r="BC41" s="71" t="s">
        <v>28</v>
      </c>
      <c r="BD41" s="71"/>
      <c r="BE41" s="71"/>
      <c r="BF41" s="71"/>
      <c r="BG41" s="71"/>
      <c r="BH41" s="71"/>
      <c r="BI41" s="71"/>
      <c r="BJ41" s="71"/>
      <c r="BK41" s="71"/>
      <c r="BL41" s="71"/>
      <c r="BM41" s="71"/>
      <c r="BN41" s="71"/>
      <c r="BO41" s="71"/>
      <c r="BP41" s="71"/>
      <c r="BQ41" s="71"/>
      <c r="BR41" s="71"/>
      <c r="BS41" s="71"/>
      <c r="BT41" s="71"/>
      <c r="BU41" s="71"/>
      <c r="BV41" s="71"/>
      <c r="BW41" s="71"/>
      <c r="BX41" s="71"/>
      <c r="BY41" s="71"/>
      <c r="BZ41" s="71"/>
      <c r="CA41" s="71"/>
      <c r="CB41" s="4"/>
      <c r="CC41" s="19" t="s">
        <v>1</v>
      </c>
      <c r="CD41" s="19" t="s">
        <v>30</v>
      </c>
      <c r="CE41" s="20" t="s">
        <v>31</v>
      </c>
      <c r="CF41" s="20" t="s">
        <v>32</v>
      </c>
      <c r="CG41" s="19" t="s">
        <v>21</v>
      </c>
      <c r="CH41" s="20" t="s">
        <v>31</v>
      </c>
      <c r="CI41" s="20" t="s">
        <v>32</v>
      </c>
      <c r="CJ41" s="19" t="s">
        <v>23</v>
      </c>
      <c r="CK41" s="19" t="s">
        <v>33</v>
      </c>
      <c r="CL41" s="19" t="s">
        <v>33</v>
      </c>
      <c r="CM41" s="19" t="s">
        <v>34</v>
      </c>
    </row>
    <row r="42" spans="1:91" s="3" customFormat="1" ht="20.100000000000001" customHeight="1" x14ac:dyDescent="0.2">
      <c r="L42" s="15"/>
      <c r="V42" s="5">
        <f t="shared" ref="V42:V66" si="19">IF(F9="",0,INDEX($Q$9:$Q$33,MATCH(F9,$B$9:$B$33,0)))</f>
        <v>0</v>
      </c>
      <c r="W42" s="5">
        <f t="shared" ref="W42:W66" si="20">IF(G9="",0,INDEX($Q$9:$Q$33,MATCH(G9,$B$9:$B$33,0)))</f>
        <v>0</v>
      </c>
      <c r="X42" s="5">
        <f t="shared" ref="X42:X66" si="21">IF(H9="",0,INDEX($Q$9:$Q$33,MATCH(H9,$B$9:$B$33,0)))</f>
        <v>0</v>
      </c>
      <c r="Y42" s="5">
        <f t="shared" ref="Y42:Y66" si="22">IF(I9="",0,INDEX($Q$9:$Q$33,MATCH(I9,$B$9:$B$33,0)))</f>
        <v>0</v>
      </c>
      <c r="Z42" s="5">
        <f t="shared" ref="Z42:Z66" si="23">IF(J9="",0,INDEX($Q$9:$Q$33,MATCH(J9,$B$9:$B$33,0)))</f>
        <v>0</v>
      </c>
      <c r="AA42" s="5">
        <f t="shared" ref="AA42:AA66" si="24">IF(K9="",0,INDEX($Q$9:$Q$33,MATCH(K9,$B$9:$B$33,0)))</f>
        <v>0</v>
      </c>
      <c r="AB42" s="4"/>
      <c r="AC42" s="5" t="str">
        <f t="shared" ref="AC42:BA42" ca="1" si="25">IF(ISERROR(MATCH($B9,OFFSET($F$8,COLUMN(AC$41)-COLUMN($AC$41)+1,0,1,COLUMNS($F$8:$K$8)),0)),"",INDEX($B$9:$B$33,COLUMN(AC$41)-COLUMN($AC$41)+1))</f>
        <v/>
      </c>
      <c r="AD42" s="5" t="str">
        <f t="shared" ca="1" si="25"/>
        <v/>
      </c>
      <c r="AE42" s="5" t="str">
        <f t="shared" ca="1" si="25"/>
        <v/>
      </c>
      <c r="AF42" s="5" t="str">
        <f t="shared" ca="1" si="25"/>
        <v/>
      </c>
      <c r="AG42" s="5" t="str">
        <f t="shared" ca="1" si="25"/>
        <v/>
      </c>
      <c r="AH42" s="5" t="str">
        <f t="shared" ca="1" si="25"/>
        <v/>
      </c>
      <c r="AI42" s="5" t="str">
        <f t="shared" ca="1" si="25"/>
        <v/>
      </c>
      <c r="AJ42" s="5" t="str">
        <f t="shared" ca="1" si="25"/>
        <v/>
      </c>
      <c r="AK42" s="5" t="str">
        <f t="shared" ca="1" si="25"/>
        <v/>
      </c>
      <c r="AL42" s="5" t="str">
        <f t="shared" ca="1" si="25"/>
        <v/>
      </c>
      <c r="AM42" s="5" t="str">
        <f t="shared" ca="1" si="25"/>
        <v/>
      </c>
      <c r="AN42" s="5" t="str">
        <f t="shared" ca="1" si="25"/>
        <v/>
      </c>
      <c r="AO42" s="5" t="str">
        <f t="shared" ca="1" si="25"/>
        <v/>
      </c>
      <c r="AP42" s="5" t="str">
        <f t="shared" ca="1" si="25"/>
        <v/>
      </c>
      <c r="AQ42" s="5" t="str">
        <f t="shared" ca="1" si="25"/>
        <v/>
      </c>
      <c r="AR42" s="5" t="str">
        <f t="shared" ca="1" si="25"/>
        <v/>
      </c>
      <c r="AS42" s="5" t="str">
        <f t="shared" ca="1" si="25"/>
        <v/>
      </c>
      <c r="AT42" s="5" t="str">
        <f t="shared" ca="1" si="25"/>
        <v/>
      </c>
      <c r="AU42" s="5" t="str">
        <f t="shared" ca="1" si="25"/>
        <v/>
      </c>
      <c r="AV42" s="5" t="str">
        <f t="shared" ca="1" si="25"/>
        <v/>
      </c>
      <c r="AW42" s="5" t="str">
        <f t="shared" ca="1" si="25"/>
        <v/>
      </c>
      <c r="AX42" s="5" t="str">
        <f t="shared" ca="1" si="25"/>
        <v/>
      </c>
      <c r="AY42" s="5" t="str">
        <f t="shared" ca="1" si="25"/>
        <v/>
      </c>
      <c r="AZ42" s="5" t="str">
        <f t="shared" ca="1" si="25"/>
        <v/>
      </c>
      <c r="BA42" s="5" t="str">
        <f t="shared" ca="1" si="25"/>
        <v/>
      </c>
      <c r="BB42" s="4"/>
      <c r="BC42" s="5" t="str">
        <f t="shared" ref="BC42:BC66" ca="1" si="26">IF(AC42="","",INDEX($R$9:$R$33,MATCH(AC42,$B$9:$B$33,0)))</f>
        <v/>
      </c>
      <c r="BD42" s="5" t="str">
        <f t="shared" ref="BD42:BD66" ca="1" si="27">IF(AD42="","",INDEX($R$9:$R$33,MATCH(AD42,$B$9:$B$33,0)))</f>
        <v/>
      </c>
      <c r="BE42" s="5" t="str">
        <f t="shared" ref="BE42:BE66" ca="1" si="28">IF(AE42="","",INDEX($R$9:$R$33,MATCH(AE42,$B$9:$B$33,0)))</f>
        <v/>
      </c>
      <c r="BF42" s="5" t="str">
        <f t="shared" ref="BF42:BF66" ca="1" si="29">IF(AF42="","",INDEX($R$9:$R$33,MATCH(AF42,$B$9:$B$33,0)))</f>
        <v/>
      </c>
      <c r="BG42" s="5" t="str">
        <f t="shared" ref="BG42:BG66" ca="1" si="30">IF(AG42="","",INDEX($R$9:$R$33,MATCH(AG42,$B$9:$B$33,0)))</f>
        <v/>
      </c>
      <c r="BH42" s="5" t="str">
        <f t="shared" ref="BH42:BH66" ca="1" si="31">IF(AH42="","",INDEX($R$9:$R$33,MATCH(AH42,$B$9:$B$33,0)))</f>
        <v/>
      </c>
      <c r="BI42" s="5" t="str">
        <f t="shared" ref="BI42:BI66" ca="1" si="32">IF(AI42="","",INDEX($R$9:$R$33,MATCH(AI42,$B$9:$B$33,0)))</f>
        <v/>
      </c>
      <c r="BJ42" s="5" t="str">
        <f t="shared" ref="BJ42:BJ66" ca="1" si="33">IF(AJ42="","",INDEX($R$9:$R$33,MATCH(AJ42,$B$9:$B$33,0)))</f>
        <v/>
      </c>
      <c r="BK42" s="5" t="str">
        <f t="shared" ref="BK42:BK66" ca="1" si="34">IF(AK42="","",INDEX($R$9:$R$33,MATCH(AK42,$B$9:$B$33,0)))</f>
        <v/>
      </c>
      <c r="BL42" s="5" t="str">
        <f t="shared" ref="BL42:BL66" ca="1" si="35">IF(AL42="","",INDEX($R$9:$R$33,MATCH(AL42,$B$9:$B$33,0)))</f>
        <v/>
      </c>
      <c r="BM42" s="5" t="str">
        <f t="shared" ref="BM42:BM66" ca="1" si="36">IF(AM42="","",INDEX($R$9:$R$33,MATCH(AM42,$B$9:$B$33,0)))</f>
        <v/>
      </c>
      <c r="BN42" s="5" t="str">
        <f t="shared" ref="BN42:BN66" ca="1" si="37">IF(AN42="","",INDEX($R$9:$R$33,MATCH(AN42,$B$9:$B$33,0)))</f>
        <v/>
      </c>
      <c r="BO42" s="5" t="str">
        <f t="shared" ref="BO42:BO66" ca="1" si="38">IF(AO42="","",INDEX($R$9:$R$33,MATCH(AO42,$B$9:$B$33,0)))</f>
        <v/>
      </c>
      <c r="BP42" s="5" t="str">
        <f t="shared" ref="BP42:BP66" ca="1" si="39">IF(AP42="","",INDEX($R$9:$R$33,MATCH(AP42,$B$9:$B$33,0)))</f>
        <v/>
      </c>
      <c r="BQ42" s="5" t="str">
        <f t="shared" ref="BQ42:BQ66" ca="1" si="40">IF(AQ42="","",INDEX($R$9:$R$33,MATCH(AQ42,$B$9:$B$33,0)))</f>
        <v/>
      </c>
      <c r="BR42" s="5" t="str">
        <f t="shared" ref="BR42:BR66" ca="1" si="41">IF(AR42="","",INDEX($R$9:$R$33,MATCH(AR42,$B$9:$B$33,0)))</f>
        <v/>
      </c>
      <c r="BS42" s="5" t="str">
        <f t="shared" ref="BS42:BS66" ca="1" si="42">IF(AS42="","",INDEX($R$9:$R$33,MATCH(AS42,$B$9:$B$33,0)))</f>
        <v/>
      </c>
      <c r="BT42" s="5" t="str">
        <f t="shared" ref="BT42:BT66" ca="1" si="43">IF(AT42="","",INDEX($R$9:$R$33,MATCH(AT42,$B$9:$B$33,0)))</f>
        <v/>
      </c>
      <c r="BU42" s="5" t="str">
        <f t="shared" ref="BU42:BU66" ca="1" si="44">IF(AU42="","",INDEX($R$9:$R$33,MATCH(AU42,$B$9:$B$33,0)))</f>
        <v/>
      </c>
      <c r="BV42" s="5" t="str">
        <f t="shared" ref="BV42:BV66" ca="1" si="45">IF(AV42="","",INDEX($R$9:$R$33,MATCH(AV42,$B$9:$B$33,0)))</f>
        <v/>
      </c>
      <c r="BW42" s="5" t="str">
        <f t="shared" ref="BW42:BW66" ca="1" si="46">IF(AW42="","",INDEX($R$9:$R$33,MATCH(AW42,$B$9:$B$33,0)))</f>
        <v/>
      </c>
      <c r="BX42" s="5" t="str">
        <f t="shared" ref="BX42:BX66" ca="1" si="47">IF(AX42="","",INDEX($R$9:$R$33,MATCH(AX42,$B$9:$B$33,0)))</f>
        <v/>
      </c>
      <c r="BY42" s="5" t="str">
        <f t="shared" ref="BY42:BY66" ca="1" si="48">IF(AY42="","",INDEX($R$9:$R$33,MATCH(AY42,$B$9:$B$33,0)))</f>
        <v/>
      </c>
      <c r="BZ42" s="5" t="str">
        <f t="shared" ref="BZ42:BZ66" ca="1" si="49">IF(AZ42="","",INDEX($R$9:$R$33,MATCH(AZ42,$B$9:$B$33,0)))</f>
        <v/>
      </c>
      <c r="CA42" s="5" t="str">
        <f t="shared" ref="CA42:CA66" ca="1" si="50">IF(BA42="","",INDEX($R$9:$R$33,MATCH(BA42,$B$9:$B$33,0)))</f>
        <v/>
      </c>
      <c r="CB42" s="4"/>
      <c r="CC42" s="22" t="e">
        <f t="shared" ref="CC42:CC66" si="51">IF(C9="",NA(),IF(O9=0,NA(),P9))</f>
        <v>#N/A</v>
      </c>
      <c r="CD42" s="23" t="e">
        <f t="shared" ref="CD42:CD66" si="52">IF(C9="",NA(),IF(O9=0,NA(),IF(T9&lt;=0.01,O9,NA())))</f>
        <v>#N/A</v>
      </c>
      <c r="CE42" s="23" t="e">
        <f t="shared" ref="CE42:CE66" si="53">IF(C9="",NA(),IF(ISERROR(CD42),NA(),N9-O9))</f>
        <v>#N/A</v>
      </c>
      <c r="CF42" s="23" t="e">
        <f t="shared" ref="CF42:CF66" si="54">IF(C9="",NA(),IF(ISERROR(CD42),NA(),O9-L9))</f>
        <v>#N/A</v>
      </c>
      <c r="CG42" s="23" t="e">
        <f t="shared" ref="CG42:CG66" si="55">IF(C9="",NA(),IF(O9=0,NA(),IF(T9&gt;0,O9,NA())))</f>
        <v>#N/A</v>
      </c>
      <c r="CH42" s="23" t="e">
        <f t="shared" ref="CH42:CH66" si="56">IF(C9="",NA(),IF(ISERROR(CG42),NA(),N9-O9))</f>
        <v>#N/A</v>
      </c>
      <c r="CI42" s="23" t="e">
        <f t="shared" ref="CI42:CI66" si="57">IF(C9="",NA(),IF(ISERROR(CG42),NA(),O9-L9))</f>
        <v>#N/A</v>
      </c>
      <c r="CJ42" s="22" t="e">
        <f t="shared" ref="CJ42:CJ66" si="58">IF(C9="",NA(),IF(O9=0,NA(),T9))</f>
        <v>#N/A</v>
      </c>
      <c r="CK42" s="22" t="e">
        <f t="shared" ref="CK42:CK66" si="59">IF(C9="",NA(),IF(O9=0,S9/5,NA()))</f>
        <v>#N/A</v>
      </c>
      <c r="CL42" s="22" t="e">
        <f t="shared" ref="CL42:CL66" si="60">IF(C9="",NA(),IF(O9=0,S9,NA()))</f>
        <v>#N/A</v>
      </c>
      <c r="CM42" s="24">
        <v>-0.5</v>
      </c>
    </row>
    <row r="43" spans="1:91" s="3" customFormat="1" ht="20.100000000000001" customHeight="1" x14ac:dyDescent="0.2">
      <c r="L43" s="15"/>
      <c r="V43" s="5">
        <f t="shared" si="19"/>
        <v>0</v>
      </c>
      <c r="W43" s="5">
        <f t="shared" si="20"/>
        <v>0</v>
      </c>
      <c r="X43" s="5">
        <f t="shared" si="21"/>
        <v>0</v>
      </c>
      <c r="Y43" s="5">
        <f t="shared" si="22"/>
        <v>0</v>
      </c>
      <c r="Z43" s="5">
        <f t="shared" si="23"/>
        <v>0</v>
      </c>
      <c r="AA43" s="5">
        <f t="shared" si="24"/>
        <v>0</v>
      </c>
      <c r="AB43" s="4"/>
      <c r="AC43" s="5" t="str">
        <f t="shared" ref="AC43:BA43" ca="1" si="61">IF(ISERROR(MATCH($B10,OFFSET($F$8,COLUMN(AC$41)-COLUMN($AC$41)+1,0,1,COLUMNS($F$8:$K$8)),0)),"",INDEX($B$9:$B$33,COLUMN(AC$41)-COLUMN($AC$41)+1))</f>
        <v/>
      </c>
      <c r="AD43" s="5" t="str">
        <f t="shared" ca="1" si="61"/>
        <v/>
      </c>
      <c r="AE43" s="5" t="str">
        <f t="shared" ca="1" si="61"/>
        <v/>
      </c>
      <c r="AF43" s="5" t="str">
        <f t="shared" ca="1" si="61"/>
        <v/>
      </c>
      <c r="AG43" s="5" t="str">
        <f t="shared" ca="1" si="61"/>
        <v/>
      </c>
      <c r="AH43" s="5" t="str">
        <f t="shared" ca="1" si="61"/>
        <v/>
      </c>
      <c r="AI43" s="5" t="str">
        <f t="shared" ca="1" si="61"/>
        <v/>
      </c>
      <c r="AJ43" s="5" t="str">
        <f t="shared" ca="1" si="61"/>
        <v/>
      </c>
      <c r="AK43" s="5" t="str">
        <f t="shared" ca="1" si="61"/>
        <v/>
      </c>
      <c r="AL43" s="5" t="str">
        <f t="shared" ca="1" si="61"/>
        <v/>
      </c>
      <c r="AM43" s="5" t="str">
        <f t="shared" ca="1" si="61"/>
        <v/>
      </c>
      <c r="AN43" s="5" t="str">
        <f t="shared" ca="1" si="61"/>
        <v/>
      </c>
      <c r="AO43" s="5" t="str">
        <f t="shared" ca="1" si="61"/>
        <v/>
      </c>
      <c r="AP43" s="5" t="str">
        <f t="shared" ca="1" si="61"/>
        <v/>
      </c>
      <c r="AQ43" s="5" t="str">
        <f t="shared" ca="1" si="61"/>
        <v/>
      </c>
      <c r="AR43" s="5" t="str">
        <f t="shared" ca="1" si="61"/>
        <v/>
      </c>
      <c r="AS43" s="5" t="str">
        <f t="shared" ca="1" si="61"/>
        <v/>
      </c>
      <c r="AT43" s="5" t="str">
        <f t="shared" ca="1" si="61"/>
        <v/>
      </c>
      <c r="AU43" s="5" t="str">
        <f t="shared" ca="1" si="61"/>
        <v/>
      </c>
      <c r="AV43" s="5" t="str">
        <f t="shared" ca="1" si="61"/>
        <v/>
      </c>
      <c r="AW43" s="5" t="str">
        <f t="shared" ca="1" si="61"/>
        <v/>
      </c>
      <c r="AX43" s="5" t="str">
        <f t="shared" ca="1" si="61"/>
        <v/>
      </c>
      <c r="AY43" s="5" t="str">
        <f t="shared" ca="1" si="61"/>
        <v/>
      </c>
      <c r="AZ43" s="5" t="str">
        <f t="shared" ca="1" si="61"/>
        <v/>
      </c>
      <c r="BA43" s="5" t="str">
        <f t="shared" ca="1" si="61"/>
        <v/>
      </c>
      <c r="BB43" s="4"/>
      <c r="BC43" s="5" t="str">
        <f t="shared" ca="1" si="26"/>
        <v/>
      </c>
      <c r="BD43" s="5" t="str">
        <f t="shared" ca="1" si="27"/>
        <v/>
      </c>
      <c r="BE43" s="5" t="str">
        <f t="shared" ca="1" si="28"/>
        <v/>
      </c>
      <c r="BF43" s="5" t="str">
        <f t="shared" ca="1" si="29"/>
        <v/>
      </c>
      <c r="BG43" s="5" t="str">
        <f t="shared" ca="1" si="30"/>
        <v/>
      </c>
      <c r="BH43" s="5" t="str">
        <f t="shared" ca="1" si="31"/>
        <v/>
      </c>
      <c r="BI43" s="5" t="str">
        <f t="shared" ca="1" si="32"/>
        <v/>
      </c>
      <c r="BJ43" s="5" t="str">
        <f t="shared" ca="1" si="33"/>
        <v/>
      </c>
      <c r="BK43" s="5" t="str">
        <f t="shared" ca="1" si="34"/>
        <v/>
      </c>
      <c r="BL43" s="5" t="str">
        <f t="shared" ca="1" si="35"/>
        <v/>
      </c>
      <c r="BM43" s="5" t="str">
        <f t="shared" ca="1" si="36"/>
        <v/>
      </c>
      <c r="BN43" s="5" t="str">
        <f t="shared" ca="1" si="37"/>
        <v/>
      </c>
      <c r="BO43" s="5" t="str">
        <f t="shared" ca="1" si="38"/>
        <v/>
      </c>
      <c r="BP43" s="5" t="str">
        <f t="shared" ca="1" si="39"/>
        <v/>
      </c>
      <c r="BQ43" s="5" t="str">
        <f t="shared" ca="1" si="40"/>
        <v/>
      </c>
      <c r="BR43" s="5" t="str">
        <f t="shared" ca="1" si="41"/>
        <v/>
      </c>
      <c r="BS43" s="5" t="str">
        <f t="shared" ca="1" si="42"/>
        <v/>
      </c>
      <c r="BT43" s="5" t="str">
        <f t="shared" ca="1" si="43"/>
        <v/>
      </c>
      <c r="BU43" s="5" t="str">
        <f t="shared" ca="1" si="44"/>
        <v/>
      </c>
      <c r="BV43" s="5" t="str">
        <f t="shared" ca="1" si="45"/>
        <v/>
      </c>
      <c r="BW43" s="5" t="str">
        <f t="shared" ca="1" si="46"/>
        <v/>
      </c>
      <c r="BX43" s="5" t="str">
        <f t="shared" ca="1" si="47"/>
        <v/>
      </c>
      <c r="BY43" s="5" t="str">
        <f t="shared" ca="1" si="48"/>
        <v/>
      </c>
      <c r="BZ43" s="5" t="str">
        <f t="shared" ca="1" si="49"/>
        <v/>
      </c>
      <c r="CA43" s="5" t="str">
        <f t="shared" ca="1" si="50"/>
        <v/>
      </c>
      <c r="CB43" s="4"/>
      <c r="CC43" s="22" t="e">
        <f t="shared" si="51"/>
        <v>#N/A</v>
      </c>
      <c r="CD43" s="23" t="e">
        <f t="shared" si="52"/>
        <v>#N/A</v>
      </c>
      <c r="CE43" s="23" t="e">
        <f t="shared" si="53"/>
        <v>#N/A</v>
      </c>
      <c r="CF43" s="23" t="e">
        <f t="shared" si="54"/>
        <v>#N/A</v>
      </c>
      <c r="CG43" s="23" t="e">
        <f t="shared" si="55"/>
        <v>#N/A</v>
      </c>
      <c r="CH43" s="23" t="e">
        <f t="shared" si="56"/>
        <v>#N/A</v>
      </c>
      <c r="CI43" s="23" t="e">
        <f t="shared" si="57"/>
        <v>#N/A</v>
      </c>
      <c r="CJ43" s="22" t="e">
        <f t="shared" si="58"/>
        <v>#N/A</v>
      </c>
      <c r="CK43" s="22" t="e">
        <f t="shared" si="59"/>
        <v>#N/A</v>
      </c>
      <c r="CL43" s="22" t="e">
        <f t="shared" si="60"/>
        <v>#N/A</v>
      </c>
      <c r="CM43" s="24">
        <f ca="1">OFFSET(CM43,-1,0,1,1)+1</f>
        <v>0.5</v>
      </c>
    </row>
    <row r="44" spans="1:91" s="3" customFormat="1" ht="20.100000000000001" customHeight="1" x14ac:dyDescent="0.2">
      <c r="L44" s="15"/>
      <c r="V44" s="5">
        <f t="shared" si="19"/>
        <v>0</v>
      </c>
      <c r="W44" s="5">
        <f t="shared" si="20"/>
        <v>0</v>
      </c>
      <c r="X44" s="5">
        <f t="shared" si="21"/>
        <v>0</v>
      </c>
      <c r="Y44" s="5">
        <f t="shared" si="22"/>
        <v>0</v>
      </c>
      <c r="Z44" s="5">
        <f t="shared" si="23"/>
        <v>0</v>
      </c>
      <c r="AA44" s="5">
        <f t="shared" si="24"/>
        <v>0</v>
      </c>
      <c r="AB44" s="4"/>
      <c r="AC44" s="5" t="str">
        <f t="shared" ref="AC44:BA44" ca="1" si="62">IF(ISERROR(MATCH($B11,OFFSET($F$8,COLUMN(AC$41)-COLUMN($AC$41)+1,0,1,COLUMNS($F$8:$K$8)),0)),"",INDEX($B$9:$B$33,COLUMN(AC$41)-COLUMN($AC$41)+1))</f>
        <v/>
      </c>
      <c r="AD44" s="5" t="str">
        <f t="shared" ca="1" si="62"/>
        <v/>
      </c>
      <c r="AE44" s="5" t="str">
        <f t="shared" ca="1" si="62"/>
        <v/>
      </c>
      <c r="AF44" s="5" t="str">
        <f t="shared" ca="1" si="62"/>
        <v/>
      </c>
      <c r="AG44" s="5" t="str">
        <f t="shared" ca="1" si="62"/>
        <v/>
      </c>
      <c r="AH44" s="5" t="str">
        <f t="shared" ca="1" si="62"/>
        <v/>
      </c>
      <c r="AI44" s="5" t="str">
        <f t="shared" ca="1" si="62"/>
        <v/>
      </c>
      <c r="AJ44" s="5" t="str">
        <f t="shared" ca="1" si="62"/>
        <v/>
      </c>
      <c r="AK44" s="5" t="str">
        <f t="shared" ca="1" si="62"/>
        <v/>
      </c>
      <c r="AL44" s="5" t="str">
        <f t="shared" ca="1" si="62"/>
        <v/>
      </c>
      <c r="AM44" s="5" t="str">
        <f t="shared" ca="1" si="62"/>
        <v/>
      </c>
      <c r="AN44" s="5" t="str">
        <f t="shared" ca="1" si="62"/>
        <v/>
      </c>
      <c r="AO44" s="5" t="str">
        <f t="shared" ca="1" si="62"/>
        <v/>
      </c>
      <c r="AP44" s="5" t="str">
        <f t="shared" ca="1" si="62"/>
        <v/>
      </c>
      <c r="AQ44" s="5" t="str">
        <f t="shared" ca="1" si="62"/>
        <v/>
      </c>
      <c r="AR44" s="5" t="str">
        <f t="shared" ca="1" si="62"/>
        <v/>
      </c>
      <c r="AS44" s="5" t="str">
        <f t="shared" ca="1" si="62"/>
        <v/>
      </c>
      <c r="AT44" s="5" t="str">
        <f t="shared" ca="1" si="62"/>
        <v/>
      </c>
      <c r="AU44" s="5" t="str">
        <f t="shared" ca="1" si="62"/>
        <v/>
      </c>
      <c r="AV44" s="5" t="str">
        <f t="shared" ca="1" si="62"/>
        <v/>
      </c>
      <c r="AW44" s="5" t="str">
        <f t="shared" ca="1" si="62"/>
        <v/>
      </c>
      <c r="AX44" s="5" t="str">
        <f t="shared" ca="1" si="62"/>
        <v/>
      </c>
      <c r="AY44" s="5" t="str">
        <f t="shared" ca="1" si="62"/>
        <v/>
      </c>
      <c r="AZ44" s="5" t="str">
        <f t="shared" ca="1" si="62"/>
        <v/>
      </c>
      <c r="BA44" s="5" t="str">
        <f t="shared" ca="1" si="62"/>
        <v/>
      </c>
      <c r="BB44" s="4"/>
      <c r="BC44" s="5" t="str">
        <f t="shared" ca="1" si="26"/>
        <v/>
      </c>
      <c r="BD44" s="5" t="str">
        <f t="shared" ca="1" si="27"/>
        <v/>
      </c>
      <c r="BE44" s="5" t="str">
        <f t="shared" ca="1" si="28"/>
        <v/>
      </c>
      <c r="BF44" s="5" t="str">
        <f t="shared" ca="1" si="29"/>
        <v/>
      </c>
      <c r="BG44" s="5" t="str">
        <f t="shared" ca="1" si="30"/>
        <v/>
      </c>
      <c r="BH44" s="5" t="str">
        <f t="shared" ca="1" si="31"/>
        <v/>
      </c>
      <c r="BI44" s="5" t="str">
        <f t="shared" ca="1" si="32"/>
        <v/>
      </c>
      <c r="BJ44" s="5" t="str">
        <f t="shared" ca="1" si="33"/>
        <v/>
      </c>
      <c r="BK44" s="5" t="str">
        <f t="shared" ca="1" si="34"/>
        <v/>
      </c>
      <c r="BL44" s="5" t="str">
        <f t="shared" ca="1" si="35"/>
        <v/>
      </c>
      <c r="BM44" s="5" t="str">
        <f t="shared" ca="1" si="36"/>
        <v/>
      </c>
      <c r="BN44" s="5" t="str">
        <f t="shared" ca="1" si="37"/>
        <v/>
      </c>
      <c r="BO44" s="5" t="str">
        <f t="shared" ca="1" si="38"/>
        <v/>
      </c>
      <c r="BP44" s="5" t="str">
        <f t="shared" ca="1" si="39"/>
        <v/>
      </c>
      <c r="BQ44" s="5" t="str">
        <f t="shared" ca="1" si="40"/>
        <v/>
      </c>
      <c r="BR44" s="5" t="str">
        <f t="shared" ca="1" si="41"/>
        <v/>
      </c>
      <c r="BS44" s="5" t="str">
        <f t="shared" ca="1" si="42"/>
        <v/>
      </c>
      <c r="BT44" s="5" t="str">
        <f t="shared" ca="1" si="43"/>
        <v/>
      </c>
      <c r="BU44" s="5" t="str">
        <f t="shared" ca="1" si="44"/>
        <v/>
      </c>
      <c r="BV44" s="5" t="str">
        <f t="shared" ca="1" si="45"/>
        <v/>
      </c>
      <c r="BW44" s="5" t="str">
        <f t="shared" ca="1" si="46"/>
        <v/>
      </c>
      <c r="BX44" s="5" t="str">
        <f t="shared" ca="1" si="47"/>
        <v/>
      </c>
      <c r="BY44" s="5" t="str">
        <f t="shared" ca="1" si="48"/>
        <v/>
      </c>
      <c r="BZ44" s="5" t="str">
        <f t="shared" ca="1" si="49"/>
        <v/>
      </c>
      <c r="CA44" s="5" t="str">
        <f t="shared" ca="1" si="50"/>
        <v/>
      </c>
      <c r="CB44" s="4"/>
      <c r="CC44" s="22" t="e">
        <f t="shared" si="51"/>
        <v>#N/A</v>
      </c>
      <c r="CD44" s="23" t="e">
        <f t="shared" si="52"/>
        <v>#N/A</v>
      </c>
      <c r="CE44" s="23" t="e">
        <f t="shared" si="53"/>
        <v>#N/A</v>
      </c>
      <c r="CF44" s="23" t="e">
        <f t="shared" si="54"/>
        <v>#N/A</v>
      </c>
      <c r="CG44" s="23" t="e">
        <f t="shared" si="55"/>
        <v>#N/A</v>
      </c>
      <c r="CH44" s="23" t="e">
        <f t="shared" si="56"/>
        <v>#N/A</v>
      </c>
      <c r="CI44" s="23" t="e">
        <f t="shared" si="57"/>
        <v>#N/A</v>
      </c>
      <c r="CJ44" s="22" t="e">
        <f t="shared" si="58"/>
        <v>#N/A</v>
      </c>
      <c r="CK44" s="22" t="e">
        <f t="shared" si="59"/>
        <v>#N/A</v>
      </c>
      <c r="CL44" s="22" t="e">
        <f t="shared" si="60"/>
        <v>#N/A</v>
      </c>
      <c r="CM44" s="24">
        <f t="shared" ref="CM44:CM54" ca="1" si="63">OFFSET(CM44,-1,0,1,1)+1</f>
        <v>1.5</v>
      </c>
    </row>
    <row r="45" spans="1:91" s="3" customFormat="1" ht="20.100000000000001" customHeight="1" x14ac:dyDescent="0.2">
      <c r="L45" s="15"/>
      <c r="V45" s="5">
        <f t="shared" si="19"/>
        <v>0</v>
      </c>
      <c r="W45" s="5">
        <f t="shared" si="20"/>
        <v>0</v>
      </c>
      <c r="X45" s="5">
        <f t="shared" si="21"/>
        <v>0</v>
      </c>
      <c r="Y45" s="5">
        <f t="shared" si="22"/>
        <v>0</v>
      </c>
      <c r="Z45" s="5">
        <f t="shared" si="23"/>
        <v>0</v>
      </c>
      <c r="AA45" s="5">
        <f t="shared" si="24"/>
        <v>0</v>
      </c>
      <c r="AB45" s="4"/>
      <c r="AC45" s="5" t="str">
        <f t="shared" ref="AC45:BA45" ca="1" si="64">IF(ISERROR(MATCH($B12,OFFSET($F$8,COLUMN(AC$41)-COLUMN($AC$41)+1,0,1,COLUMNS($F$8:$K$8)),0)),"",INDEX($B$9:$B$33,COLUMN(AC$41)-COLUMN($AC$41)+1))</f>
        <v/>
      </c>
      <c r="AD45" s="5" t="str">
        <f t="shared" ca="1" si="64"/>
        <v/>
      </c>
      <c r="AE45" s="5" t="str">
        <f t="shared" ca="1" si="64"/>
        <v/>
      </c>
      <c r="AF45" s="5" t="str">
        <f t="shared" ca="1" si="64"/>
        <v/>
      </c>
      <c r="AG45" s="5" t="str">
        <f t="shared" ca="1" si="64"/>
        <v/>
      </c>
      <c r="AH45" s="5" t="str">
        <f t="shared" ca="1" si="64"/>
        <v/>
      </c>
      <c r="AI45" s="5" t="str">
        <f t="shared" ca="1" si="64"/>
        <v/>
      </c>
      <c r="AJ45" s="5" t="str">
        <f t="shared" ca="1" si="64"/>
        <v/>
      </c>
      <c r="AK45" s="5" t="str">
        <f t="shared" ca="1" si="64"/>
        <v/>
      </c>
      <c r="AL45" s="5" t="str">
        <f t="shared" ca="1" si="64"/>
        <v/>
      </c>
      <c r="AM45" s="5" t="str">
        <f t="shared" ca="1" si="64"/>
        <v/>
      </c>
      <c r="AN45" s="5" t="str">
        <f t="shared" ca="1" si="64"/>
        <v/>
      </c>
      <c r="AO45" s="5" t="str">
        <f t="shared" ca="1" si="64"/>
        <v/>
      </c>
      <c r="AP45" s="5" t="str">
        <f t="shared" ca="1" si="64"/>
        <v/>
      </c>
      <c r="AQ45" s="5" t="str">
        <f t="shared" ca="1" si="64"/>
        <v/>
      </c>
      <c r="AR45" s="5" t="str">
        <f t="shared" ca="1" si="64"/>
        <v/>
      </c>
      <c r="AS45" s="5" t="str">
        <f t="shared" ca="1" si="64"/>
        <v/>
      </c>
      <c r="AT45" s="5" t="str">
        <f t="shared" ca="1" si="64"/>
        <v/>
      </c>
      <c r="AU45" s="5" t="str">
        <f t="shared" ca="1" si="64"/>
        <v/>
      </c>
      <c r="AV45" s="5" t="str">
        <f t="shared" ca="1" si="64"/>
        <v/>
      </c>
      <c r="AW45" s="5" t="str">
        <f t="shared" ca="1" si="64"/>
        <v/>
      </c>
      <c r="AX45" s="5" t="str">
        <f t="shared" ca="1" si="64"/>
        <v/>
      </c>
      <c r="AY45" s="5" t="str">
        <f t="shared" ca="1" si="64"/>
        <v/>
      </c>
      <c r="AZ45" s="5" t="str">
        <f t="shared" ca="1" si="64"/>
        <v/>
      </c>
      <c r="BA45" s="5" t="str">
        <f t="shared" ca="1" si="64"/>
        <v/>
      </c>
      <c r="BB45" s="4"/>
      <c r="BC45" s="5" t="str">
        <f t="shared" ca="1" si="26"/>
        <v/>
      </c>
      <c r="BD45" s="5" t="str">
        <f t="shared" ca="1" si="27"/>
        <v/>
      </c>
      <c r="BE45" s="5" t="str">
        <f t="shared" ca="1" si="28"/>
        <v/>
      </c>
      <c r="BF45" s="5" t="str">
        <f t="shared" ca="1" si="29"/>
        <v/>
      </c>
      <c r="BG45" s="5" t="str">
        <f t="shared" ca="1" si="30"/>
        <v/>
      </c>
      <c r="BH45" s="5" t="str">
        <f t="shared" ca="1" si="31"/>
        <v/>
      </c>
      <c r="BI45" s="5" t="str">
        <f t="shared" ca="1" si="32"/>
        <v/>
      </c>
      <c r="BJ45" s="5" t="str">
        <f t="shared" ca="1" si="33"/>
        <v/>
      </c>
      <c r="BK45" s="5" t="str">
        <f t="shared" ca="1" si="34"/>
        <v/>
      </c>
      <c r="BL45" s="5" t="str">
        <f t="shared" ca="1" si="35"/>
        <v/>
      </c>
      <c r="BM45" s="5" t="str">
        <f t="shared" ca="1" si="36"/>
        <v/>
      </c>
      <c r="BN45" s="5" t="str">
        <f t="shared" ca="1" si="37"/>
        <v/>
      </c>
      <c r="BO45" s="5" t="str">
        <f t="shared" ca="1" si="38"/>
        <v/>
      </c>
      <c r="BP45" s="5" t="str">
        <f t="shared" ca="1" si="39"/>
        <v/>
      </c>
      <c r="BQ45" s="5" t="str">
        <f t="shared" ca="1" si="40"/>
        <v/>
      </c>
      <c r="BR45" s="5" t="str">
        <f t="shared" ca="1" si="41"/>
        <v/>
      </c>
      <c r="BS45" s="5" t="str">
        <f t="shared" ca="1" si="42"/>
        <v/>
      </c>
      <c r="BT45" s="5" t="str">
        <f t="shared" ca="1" si="43"/>
        <v/>
      </c>
      <c r="BU45" s="5" t="str">
        <f t="shared" ca="1" si="44"/>
        <v/>
      </c>
      <c r="BV45" s="5" t="str">
        <f t="shared" ca="1" si="45"/>
        <v/>
      </c>
      <c r="BW45" s="5" t="str">
        <f t="shared" ca="1" si="46"/>
        <v/>
      </c>
      <c r="BX45" s="5" t="str">
        <f t="shared" ca="1" si="47"/>
        <v/>
      </c>
      <c r="BY45" s="5" t="str">
        <f t="shared" ca="1" si="48"/>
        <v/>
      </c>
      <c r="BZ45" s="5" t="str">
        <f t="shared" ca="1" si="49"/>
        <v/>
      </c>
      <c r="CA45" s="5" t="str">
        <f t="shared" ca="1" si="50"/>
        <v/>
      </c>
      <c r="CB45" s="4"/>
      <c r="CC45" s="22" t="e">
        <f t="shared" si="51"/>
        <v>#N/A</v>
      </c>
      <c r="CD45" s="23" t="e">
        <f t="shared" si="52"/>
        <v>#N/A</v>
      </c>
      <c r="CE45" s="23" t="e">
        <f t="shared" si="53"/>
        <v>#N/A</v>
      </c>
      <c r="CF45" s="23" t="e">
        <f t="shared" si="54"/>
        <v>#N/A</v>
      </c>
      <c r="CG45" s="23" t="e">
        <f t="shared" si="55"/>
        <v>#N/A</v>
      </c>
      <c r="CH45" s="23" t="e">
        <f t="shared" si="56"/>
        <v>#N/A</v>
      </c>
      <c r="CI45" s="23" t="e">
        <f t="shared" si="57"/>
        <v>#N/A</v>
      </c>
      <c r="CJ45" s="22" t="e">
        <f t="shared" si="58"/>
        <v>#N/A</v>
      </c>
      <c r="CK45" s="22" t="e">
        <f t="shared" si="59"/>
        <v>#N/A</v>
      </c>
      <c r="CL45" s="22" t="e">
        <f t="shared" si="60"/>
        <v>#N/A</v>
      </c>
      <c r="CM45" s="24">
        <f ca="1">OFFSET(CM45,-1,0,1,1)+1</f>
        <v>2.5</v>
      </c>
    </row>
    <row r="46" spans="1:91" s="3" customFormat="1" ht="20.100000000000001" customHeight="1" x14ac:dyDescent="0.2">
      <c r="L46" s="15"/>
      <c r="V46" s="5">
        <f t="shared" si="19"/>
        <v>0</v>
      </c>
      <c r="W46" s="5">
        <f t="shared" si="20"/>
        <v>0</v>
      </c>
      <c r="X46" s="5">
        <f t="shared" si="21"/>
        <v>0</v>
      </c>
      <c r="Y46" s="5">
        <f t="shared" si="22"/>
        <v>0</v>
      </c>
      <c r="Z46" s="5">
        <f t="shared" si="23"/>
        <v>0</v>
      </c>
      <c r="AA46" s="5">
        <f t="shared" si="24"/>
        <v>0</v>
      </c>
      <c r="AB46" s="4"/>
      <c r="AC46" s="5" t="str">
        <f t="shared" ref="AC46:BA46" ca="1" si="65">IF(ISERROR(MATCH($B13,OFFSET($F$8,COLUMN(AC$41)-COLUMN($AC$41)+1,0,1,COLUMNS($F$8:$K$8)),0)),"",INDEX($B$9:$B$33,COLUMN(AC$41)-COLUMN($AC$41)+1))</f>
        <v/>
      </c>
      <c r="AD46" s="5" t="str">
        <f t="shared" ca="1" si="65"/>
        <v/>
      </c>
      <c r="AE46" s="5" t="str">
        <f t="shared" ca="1" si="65"/>
        <v/>
      </c>
      <c r="AF46" s="5" t="str">
        <f t="shared" ca="1" si="65"/>
        <v/>
      </c>
      <c r="AG46" s="5" t="str">
        <f t="shared" ca="1" si="65"/>
        <v/>
      </c>
      <c r="AH46" s="5" t="str">
        <f t="shared" ca="1" si="65"/>
        <v/>
      </c>
      <c r="AI46" s="5" t="str">
        <f t="shared" ca="1" si="65"/>
        <v/>
      </c>
      <c r="AJ46" s="5" t="str">
        <f t="shared" ca="1" si="65"/>
        <v/>
      </c>
      <c r="AK46" s="5" t="str">
        <f t="shared" ca="1" si="65"/>
        <v/>
      </c>
      <c r="AL46" s="5" t="str">
        <f t="shared" ca="1" si="65"/>
        <v/>
      </c>
      <c r="AM46" s="5" t="str">
        <f t="shared" ca="1" si="65"/>
        <v/>
      </c>
      <c r="AN46" s="5" t="str">
        <f t="shared" ca="1" si="65"/>
        <v/>
      </c>
      <c r="AO46" s="5" t="str">
        <f t="shared" ca="1" si="65"/>
        <v/>
      </c>
      <c r="AP46" s="5" t="str">
        <f t="shared" ca="1" si="65"/>
        <v/>
      </c>
      <c r="AQ46" s="5" t="str">
        <f t="shared" ca="1" si="65"/>
        <v/>
      </c>
      <c r="AR46" s="5" t="str">
        <f t="shared" ca="1" si="65"/>
        <v/>
      </c>
      <c r="AS46" s="5" t="str">
        <f t="shared" ca="1" si="65"/>
        <v/>
      </c>
      <c r="AT46" s="5" t="str">
        <f t="shared" ca="1" si="65"/>
        <v/>
      </c>
      <c r="AU46" s="5" t="str">
        <f t="shared" ca="1" si="65"/>
        <v/>
      </c>
      <c r="AV46" s="5" t="str">
        <f t="shared" ca="1" si="65"/>
        <v/>
      </c>
      <c r="AW46" s="5" t="str">
        <f t="shared" ca="1" si="65"/>
        <v/>
      </c>
      <c r="AX46" s="5" t="str">
        <f t="shared" ca="1" si="65"/>
        <v/>
      </c>
      <c r="AY46" s="5" t="str">
        <f t="shared" ca="1" si="65"/>
        <v/>
      </c>
      <c r="AZ46" s="5" t="str">
        <f t="shared" ca="1" si="65"/>
        <v/>
      </c>
      <c r="BA46" s="5" t="str">
        <f t="shared" ca="1" si="65"/>
        <v/>
      </c>
      <c r="BB46" s="4"/>
      <c r="BC46" s="5" t="str">
        <f t="shared" ca="1" si="26"/>
        <v/>
      </c>
      <c r="BD46" s="5" t="str">
        <f t="shared" ca="1" si="27"/>
        <v/>
      </c>
      <c r="BE46" s="5" t="str">
        <f t="shared" ca="1" si="28"/>
        <v/>
      </c>
      <c r="BF46" s="5" t="str">
        <f t="shared" ca="1" si="29"/>
        <v/>
      </c>
      <c r="BG46" s="5" t="str">
        <f t="shared" ca="1" si="30"/>
        <v/>
      </c>
      <c r="BH46" s="5" t="str">
        <f t="shared" ca="1" si="31"/>
        <v/>
      </c>
      <c r="BI46" s="5" t="str">
        <f t="shared" ca="1" si="32"/>
        <v/>
      </c>
      <c r="BJ46" s="5" t="str">
        <f t="shared" ca="1" si="33"/>
        <v/>
      </c>
      <c r="BK46" s="5" t="str">
        <f t="shared" ca="1" si="34"/>
        <v/>
      </c>
      <c r="BL46" s="5" t="str">
        <f t="shared" ca="1" si="35"/>
        <v/>
      </c>
      <c r="BM46" s="5" t="str">
        <f t="shared" ca="1" si="36"/>
        <v/>
      </c>
      <c r="BN46" s="5" t="str">
        <f t="shared" ca="1" si="37"/>
        <v/>
      </c>
      <c r="BO46" s="5" t="str">
        <f t="shared" ca="1" si="38"/>
        <v/>
      </c>
      <c r="BP46" s="5" t="str">
        <f t="shared" ca="1" si="39"/>
        <v/>
      </c>
      <c r="BQ46" s="5" t="str">
        <f t="shared" ca="1" si="40"/>
        <v/>
      </c>
      <c r="BR46" s="5" t="str">
        <f t="shared" ca="1" si="41"/>
        <v/>
      </c>
      <c r="BS46" s="5" t="str">
        <f t="shared" ca="1" si="42"/>
        <v/>
      </c>
      <c r="BT46" s="5" t="str">
        <f t="shared" ca="1" si="43"/>
        <v/>
      </c>
      <c r="BU46" s="5" t="str">
        <f t="shared" ca="1" si="44"/>
        <v/>
      </c>
      <c r="BV46" s="5" t="str">
        <f t="shared" ca="1" si="45"/>
        <v/>
      </c>
      <c r="BW46" s="5" t="str">
        <f t="shared" ca="1" si="46"/>
        <v/>
      </c>
      <c r="BX46" s="5" t="str">
        <f t="shared" ca="1" si="47"/>
        <v/>
      </c>
      <c r="BY46" s="5" t="str">
        <f t="shared" ca="1" si="48"/>
        <v/>
      </c>
      <c r="BZ46" s="5" t="str">
        <f t="shared" ca="1" si="49"/>
        <v/>
      </c>
      <c r="CA46" s="5" t="str">
        <f t="shared" ca="1" si="50"/>
        <v/>
      </c>
      <c r="CB46" s="4"/>
      <c r="CC46" s="22" t="e">
        <f t="shared" si="51"/>
        <v>#N/A</v>
      </c>
      <c r="CD46" s="23" t="e">
        <f t="shared" si="52"/>
        <v>#N/A</v>
      </c>
      <c r="CE46" s="23" t="e">
        <f t="shared" si="53"/>
        <v>#N/A</v>
      </c>
      <c r="CF46" s="23" t="e">
        <f t="shared" si="54"/>
        <v>#N/A</v>
      </c>
      <c r="CG46" s="23" t="e">
        <f t="shared" si="55"/>
        <v>#N/A</v>
      </c>
      <c r="CH46" s="23" t="e">
        <f t="shared" si="56"/>
        <v>#N/A</v>
      </c>
      <c r="CI46" s="23" t="e">
        <f t="shared" si="57"/>
        <v>#N/A</v>
      </c>
      <c r="CJ46" s="22" t="e">
        <f t="shared" si="58"/>
        <v>#N/A</v>
      </c>
      <c r="CK46" s="22" t="e">
        <f t="shared" si="59"/>
        <v>#N/A</v>
      </c>
      <c r="CL46" s="22" t="e">
        <f t="shared" si="60"/>
        <v>#N/A</v>
      </c>
      <c r="CM46" s="24">
        <f ca="1">OFFSET(CM46,-1,0,1,1)+1</f>
        <v>3.5</v>
      </c>
    </row>
    <row r="47" spans="1:91" s="3" customFormat="1" ht="20.100000000000001" customHeight="1" x14ac:dyDescent="0.2">
      <c r="L47" s="15"/>
      <c r="V47" s="5">
        <f t="shared" si="19"/>
        <v>0</v>
      </c>
      <c r="W47" s="5">
        <f t="shared" si="20"/>
        <v>0</v>
      </c>
      <c r="X47" s="5">
        <f t="shared" si="21"/>
        <v>0</v>
      </c>
      <c r="Y47" s="5">
        <f t="shared" si="22"/>
        <v>0</v>
      </c>
      <c r="Z47" s="5">
        <f t="shared" si="23"/>
        <v>0</v>
      </c>
      <c r="AA47" s="5">
        <f t="shared" si="24"/>
        <v>0</v>
      </c>
      <c r="AB47" s="4"/>
      <c r="AC47" s="5" t="str">
        <f t="shared" ref="AC47:BA47" ca="1" si="66">IF(ISERROR(MATCH($B14,OFFSET($F$8,COLUMN(AC$41)-COLUMN($AC$41)+1,0,1,COLUMNS($F$8:$K$8)),0)),"",INDEX($B$9:$B$33,COLUMN(AC$41)-COLUMN($AC$41)+1))</f>
        <v/>
      </c>
      <c r="AD47" s="5" t="str">
        <f t="shared" ca="1" si="66"/>
        <v/>
      </c>
      <c r="AE47" s="5" t="str">
        <f t="shared" ca="1" si="66"/>
        <v/>
      </c>
      <c r="AF47" s="5" t="str">
        <f t="shared" ca="1" si="66"/>
        <v/>
      </c>
      <c r="AG47" s="5" t="str">
        <f t="shared" ca="1" si="66"/>
        <v/>
      </c>
      <c r="AH47" s="5" t="str">
        <f t="shared" ca="1" si="66"/>
        <v/>
      </c>
      <c r="AI47" s="5" t="str">
        <f t="shared" ca="1" si="66"/>
        <v/>
      </c>
      <c r="AJ47" s="5" t="str">
        <f t="shared" ca="1" si="66"/>
        <v/>
      </c>
      <c r="AK47" s="5" t="str">
        <f t="shared" ca="1" si="66"/>
        <v/>
      </c>
      <c r="AL47" s="5" t="str">
        <f t="shared" ca="1" si="66"/>
        <v/>
      </c>
      <c r="AM47" s="5" t="str">
        <f t="shared" ca="1" si="66"/>
        <v/>
      </c>
      <c r="AN47" s="5" t="str">
        <f t="shared" ca="1" si="66"/>
        <v/>
      </c>
      <c r="AO47" s="5" t="str">
        <f t="shared" ca="1" si="66"/>
        <v/>
      </c>
      <c r="AP47" s="5" t="str">
        <f t="shared" ca="1" si="66"/>
        <v/>
      </c>
      <c r="AQ47" s="5" t="str">
        <f t="shared" ca="1" si="66"/>
        <v/>
      </c>
      <c r="AR47" s="5" t="str">
        <f t="shared" ca="1" si="66"/>
        <v/>
      </c>
      <c r="AS47" s="5" t="str">
        <f t="shared" ca="1" si="66"/>
        <v/>
      </c>
      <c r="AT47" s="5" t="str">
        <f t="shared" ca="1" si="66"/>
        <v/>
      </c>
      <c r="AU47" s="5" t="str">
        <f t="shared" ca="1" si="66"/>
        <v/>
      </c>
      <c r="AV47" s="5" t="str">
        <f t="shared" ca="1" si="66"/>
        <v/>
      </c>
      <c r="AW47" s="5" t="str">
        <f t="shared" ca="1" si="66"/>
        <v/>
      </c>
      <c r="AX47" s="5" t="str">
        <f t="shared" ca="1" si="66"/>
        <v/>
      </c>
      <c r="AY47" s="5" t="str">
        <f t="shared" ca="1" si="66"/>
        <v/>
      </c>
      <c r="AZ47" s="5" t="str">
        <f t="shared" ca="1" si="66"/>
        <v/>
      </c>
      <c r="BA47" s="5" t="str">
        <f t="shared" ca="1" si="66"/>
        <v/>
      </c>
      <c r="BB47" s="4"/>
      <c r="BC47" s="5" t="str">
        <f t="shared" ca="1" si="26"/>
        <v/>
      </c>
      <c r="BD47" s="5" t="str">
        <f t="shared" ca="1" si="27"/>
        <v/>
      </c>
      <c r="BE47" s="5" t="str">
        <f t="shared" ca="1" si="28"/>
        <v/>
      </c>
      <c r="BF47" s="5" t="str">
        <f t="shared" ca="1" si="29"/>
        <v/>
      </c>
      <c r="BG47" s="5" t="str">
        <f t="shared" ca="1" si="30"/>
        <v/>
      </c>
      <c r="BH47" s="5" t="str">
        <f t="shared" ca="1" si="31"/>
        <v/>
      </c>
      <c r="BI47" s="5" t="str">
        <f t="shared" ca="1" si="32"/>
        <v/>
      </c>
      <c r="BJ47" s="5" t="str">
        <f t="shared" ca="1" si="33"/>
        <v/>
      </c>
      <c r="BK47" s="5" t="str">
        <f t="shared" ca="1" si="34"/>
        <v/>
      </c>
      <c r="BL47" s="5" t="str">
        <f t="shared" ca="1" si="35"/>
        <v/>
      </c>
      <c r="BM47" s="5" t="str">
        <f t="shared" ca="1" si="36"/>
        <v/>
      </c>
      <c r="BN47" s="5" t="str">
        <f t="shared" ca="1" si="37"/>
        <v/>
      </c>
      <c r="BO47" s="5" t="str">
        <f t="shared" ca="1" si="38"/>
        <v/>
      </c>
      <c r="BP47" s="5" t="str">
        <f t="shared" ca="1" si="39"/>
        <v/>
      </c>
      <c r="BQ47" s="5" t="str">
        <f t="shared" ca="1" si="40"/>
        <v/>
      </c>
      <c r="BR47" s="5" t="str">
        <f t="shared" ca="1" si="41"/>
        <v/>
      </c>
      <c r="BS47" s="5" t="str">
        <f t="shared" ca="1" si="42"/>
        <v/>
      </c>
      <c r="BT47" s="5" t="str">
        <f t="shared" ca="1" si="43"/>
        <v/>
      </c>
      <c r="BU47" s="5" t="str">
        <f t="shared" ca="1" si="44"/>
        <v/>
      </c>
      <c r="BV47" s="5" t="str">
        <f t="shared" ca="1" si="45"/>
        <v/>
      </c>
      <c r="BW47" s="5" t="str">
        <f t="shared" ca="1" si="46"/>
        <v/>
      </c>
      <c r="BX47" s="5" t="str">
        <f t="shared" ca="1" si="47"/>
        <v/>
      </c>
      <c r="BY47" s="5" t="str">
        <f t="shared" ca="1" si="48"/>
        <v/>
      </c>
      <c r="BZ47" s="5" t="str">
        <f t="shared" ca="1" si="49"/>
        <v/>
      </c>
      <c r="CA47" s="5" t="str">
        <f t="shared" ca="1" si="50"/>
        <v/>
      </c>
      <c r="CB47" s="4"/>
      <c r="CC47" s="22" t="e">
        <f t="shared" si="51"/>
        <v>#N/A</v>
      </c>
      <c r="CD47" s="23" t="e">
        <f t="shared" si="52"/>
        <v>#N/A</v>
      </c>
      <c r="CE47" s="23" t="e">
        <f t="shared" si="53"/>
        <v>#N/A</v>
      </c>
      <c r="CF47" s="23" t="e">
        <f t="shared" si="54"/>
        <v>#N/A</v>
      </c>
      <c r="CG47" s="23" t="e">
        <f t="shared" si="55"/>
        <v>#N/A</v>
      </c>
      <c r="CH47" s="23" t="e">
        <f t="shared" si="56"/>
        <v>#N/A</v>
      </c>
      <c r="CI47" s="23" t="e">
        <f t="shared" si="57"/>
        <v>#N/A</v>
      </c>
      <c r="CJ47" s="22" t="e">
        <f t="shared" si="58"/>
        <v>#N/A</v>
      </c>
      <c r="CK47" s="22" t="e">
        <f t="shared" si="59"/>
        <v>#N/A</v>
      </c>
      <c r="CL47" s="22" t="e">
        <f t="shared" si="60"/>
        <v>#N/A</v>
      </c>
      <c r="CM47" s="24">
        <f t="shared" ca="1" si="63"/>
        <v>4.5</v>
      </c>
    </row>
    <row r="48" spans="1:91" s="3" customFormat="1" ht="20.100000000000001" customHeight="1" x14ac:dyDescent="0.2">
      <c r="L48" s="15"/>
      <c r="V48" s="5">
        <f t="shared" si="19"/>
        <v>0</v>
      </c>
      <c r="W48" s="5">
        <f t="shared" si="20"/>
        <v>0</v>
      </c>
      <c r="X48" s="5">
        <f t="shared" si="21"/>
        <v>0</v>
      </c>
      <c r="Y48" s="5">
        <f t="shared" si="22"/>
        <v>0</v>
      </c>
      <c r="Z48" s="5">
        <f t="shared" si="23"/>
        <v>0</v>
      </c>
      <c r="AA48" s="5">
        <f t="shared" si="24"/>
        <v>0</v>
      </c>
      <c r="AB48" s="4"/>
      <c r="AC48" s="5" t="str">
        <f t="shared" ref="AC48:BA48" ca="1" si="67">IF(ISERROR(MATCH($B15,OFFSET($F$8,COLUMN(AC$41)-COLUMN($AC$41)+1,0,1,COLUMNS($F$8:$K$8)),0)),"",INDEX($B$9:$B$33,COLUMN(AC$41)-COLUMN($AC$41)+1))</f>
        <v/>
      </c>
      <c r="AD48" s="5" t="str">
        <f t="shared" ca="1" si="67"/>
        <v/>
      </c>
      <c r="AE48" s="5" t="str">
        <f t="shared" ca="1" si="67"/>
        <v/>
      </c>
      <c r="AF48" s="5" t="str">
        <f t="shared" ca="1" si="67"/>
        <v/>
      </c>
      <c r="AG48" s="5" t="str">
        <f t="shared" ca="1" si="67"/>
        <v/>
      </c>
      <c r="AH48" s="5" t="str">
        <f t="shared" ca="1" si="67"/>
        <v/>
      </c>
      <c r="AI48" s="5" t="str">
        <f t="shared" ca="1" si="67"/>
        <v/>
      </c>
      <c r="AJ48" s="5" t="str">
        <f t="shared" ca="1" si="67"/>
        <v/>
      </c>
      <c r="AK48" s="5" t="str">
        <f t="shared" ca="1" si="67"/>
        <v/>
      </c>
      <c r="AL48" s="5" t="str">
        <f t="shared" ca="1" si="67"/>
        <v/>
      </c>
      <c r="AM48" s="5" t="str">
        <f t="shared" ca="1" si="67"/>
        <v/>
      </c>
      <c r="AN48" s="5" t="str">
        <f t="shared" ca="1" si="67"/>
        <v/>
      </c>
      <c r="AO48" s="5" t="str">
        <f t="shared" ca="1" si="67"/>
        <v/>
      </c>
      <c r="AP48" s="5" t="str">
        <f t="shared" ca="1" si="67"/>
        <v/>
      </c>
      <c r="AQ48" s="5" t="str">
        <f t="shared" ca="1" si="67"/>
        <v/>
      </c>
      <c r="AR48" s="5" t="str">
        <f t="shared" ca="1" si="67"/>
        <v/>
      </c>
      <c r="AS48" s="5" t="str">
        <f t="shared" ca="1" si="67"/>
        <v/>
      </c>
      <c r="AT48" s="5" t="str">
        <f t="shared" ca="1" si="67"/>
        <v/>
      </c>
      <c r="AU48" s="5" t="str">
        <f t="shared" ca="1" si="67"/>
        <v/>
      </c>
      <c r="AV48" s="5" t="str">
        <f t="shared" ca="1" si="67"/>
        <v/>
      </c>
      <c r="AW48" s="5" t="str">
        <f t="shared" ca="1" si="67"/>
        <v/>
      </c>
      <c r="AX48" s="5" t="str">
        <f t="shared" ca="1" si="67"/>
        <v/>
      </c>
      <c r="AY48" s="5" t="str">
        <f t="shared" ca="1" si="67"/>
        <v/>
      </c>
      <c r="AZ48" s="5" t="str">
        <f t="shared" ca="1" si="67"/>
        <v/>
      </c>
      <c r="BA48" s="5" t="str">
        <f t="shared" ca="1" si="67"/>
        <v/>
      </c>
      <c r="BB48" s="4"/>
      <c r="BC48" s="5" t="str">
        <f t="shared" ca="1" si="26"/>
        <v/>
      </c>
      <c r="BD48" s="5" t="str">
        <f t="shared" ca="1" si="27"/>
        <v/>
      </c>
      <c r="BE48" s="5" t="str">
        <f t="shared" ca="1" si="28"/>
        <v/>
      </c>
      <c r="BF48" s="5" t="str">
        <f t="shared" ca="1" si="29"/>
        <v/>
      </c>
      <c r="BG48" s="5" t="str">
        <f t="shared" ca="1" si="30"/>
        <v/>
      </c>
      <c r="BH48" s="5" t="str">
        <f t="shared" ca="1" si="31"/>
        <v/>
      </c>
      <c r="BI48" s="5" t="str">
        <f t="shared" ca="1" si="32"/>
        <v/>
      </c>
      <c r="BJ48" s="5" t="str">
        <f t="shared" ca="1" si="33"/>
        <v/>
      </c>
      <c r="BK48" s="5" t="str">
        <f t="shared" ca="1" si="34"/>
        <v/>
      </c>
      <c r="BL48" s="5" t="str">
        <f t="shared" ca="1" si="35"/>
        <v/>
      </c>
      <c r="BM48" s="5" t="str">
        <f t="shared" ca="1" si="36"/>
        <v/>
      </c>
      <c r="BN48" s="5" t="str">
        <f t="shared" ca="1" si="37"/>
        <v/>
      </c>
      <c r="BO48" s="5" t="str">
        <f t="shared" ca="1" si="38"/>
        <v/>
      </c>
      <c r="BP48" s="5" t="str">
        <f t="shared" ca="1" si="39"/>
        <v/>
      </c>
      <c r="BQ48" s="5" t="str">
        <f t="shared" ca="1" si="40"/>
        <v/>
      </c>
      <c r="BR48" s="5" t="str">
        <f t="shared" ca="1" si="41"/>
        <v/>
      </c>
      <c r="BS48" s="5" t="str">
        <f t="shared" ca="1" si="42"/>
        <v/>
      </c>
      <c r="BT48" s="5" t="str">
        <f t="shared" ca="1" si="43"/>
        <v/>
      </c>
      <c r="BU48" s="5" t="str">
        <f t="shared" ca="1" si="44"/>
        <v/>
      </c>
      <c r="BV48" s="5" t="str">
        <f t="shared" ca="1" si="45"/>
        <v/>
      </c>
      <c r="BW48" s="5" t="str">
        <f t="shared" ca="1" si="46"/>
        <v/>
      </c>
      <c r="BX48" s="5" t="str">
        <f t="shared" ca="1" si="47"/>
        <v/>
      </c>
      <c r="BY48" s="5" t="str">
        <f t="shared" ca="1" si="48"/>
        <v/>
      </c>
      <c r="BZ48" s="5" t="str">
        <f t="shared" ca="1" si="49"/>
        <v/>
      </c>
      <c r="CA48" s="5" t="str">
        <f t="shared" ca="1" si="50"/>
        <v/>
      </c>
      <c r="CB48" s="4"/>
      <c r="CC48" s="22" t="e">
        <f t="shared" si="51"/>
        <v>#N/A</v>
      </c>
      <c r="CD48" s="23" t="e">
        <f t="shared" si="52"/>
        <v>#N/A</v>
      </c>
      <c r="CE48" s="23" t="e">
        <f t="shared" si="53"/>
        <v>#N/A</v>
      </c>
      <c r="CF48" s="23" t="e">
        <f t="shared" si="54"/>
        <v>#N/A</v>
      </c>
      <c r="CG48" s="23" t="e">
        <f t="shared" si="55"/>
        <v>#N/A</v>
      </c>
      <c r="CH48" s="23" t="e">
        <f t="shared" si="56"/>
        <v>#N/A</v>
      </c>
      <c r="CI48" s="23" t="e">
        <f t="shared" si="57"/>
        <v>#N/A</v>
      </c>
      <c r="CJ48" s="22" t="e">
        <f t="shared" si="58"/>
        <v>#N/A</v>
      </c>
      <c r="CK48" s="22" t="e">
        <f t="shared" si="59"/>
        <v>#N/A</v>
      </c>
      <c r="CL48" s="22" t="e">
        <f t="shared" si="60"/>
        <v>#N/A</v>
      </c>
      <c r="CM48" s="24">
        <f t="shared" ca="1" si="63"/>
        <v>5.5</v>
      </c>
    </row>
    <row r="49" spans="12:91" s="3" customFormat="1" ht="20.100000000000001" customHeight="1" x14ac:dyDescent="0.2">
      <c r="L49" s="15"/>
      <c r="V49" s="5">
        <f t="shared" si="19"/>
        <v>0</v>
      </c>
      <c r="W49" s="5">
        <f t="shared" si="20"/>
        <v>0</v>
      </c>
      <c r="X49" s="5">
        <f t="shared" si="21"/>
        <v>0</v>
      </c>
      <c r="Y49" s="5">
        <f t="shared" si="22"/>
        <v>0</v>
      </c>
      <c r="Z49" s="5">
        <f t="shared" si="23"/>
        <v>0</v>
      </c>
      <c r="AA49" s="5">
        <f t="shared" si="24"/>
        <v>0</v>
      </c>
      <c r="AB49" s="4"/>
      <c r="AC49" s="5" t="str">
        <f t="shared" ref="AC49:BA49" ca="1" si="68">IF(ISERROR(MATCH($B16,OFFSET($F$8,COLUMN(AC$41)-COLUMN($AC$41)+1,0,1,COLUMNS($F$8:$K$8)),0)),"",INDEX($B$9:$B$33,COLUMN(AC$41)-COLUMN($AC$41)+1))</f>
        <v/>
      </c>
      <c r="AD49" s="5" t="str">
        <f t="shared" ca="1" si="68"/>
        <v/>
      </c>
      <c r="AE49" s="5" t="str">
        <f t="shared" ca="1" si="68"/>
        <v/>
      </c>
      <c r="AF49" s="5" t="str">
        <f t="shared" ca="1" si="68"/>
        <v/>
      </c>
      <c r="AG49" s="5" t="str">
        <f t="shared" ca="1" si="68"/>
        <v/>
      </c>
      <c r="AH49" s="5" t="str">
        <f t="shared" ca="1" si="68"/>
        <v/>
      </c>
      <c r="AI49" s="5" t="str">
        <f t="shared" ca="1" si="68"/>
        <v/>
      </c>
      <c r="AJ49" s="5" t="str">
        <f t="shared" ca="1" si="68"/>
        <v/>
      </c>
      <c r="AK49" s="5" t="str">
        <f t="shared" ca="1" si="68"/>
        <v/>
      </c>
      <c r="AL49" s="5" t="str">
        <f t="shared" ca="1" si="68"/>
        <v/>
      </c>
      <c r="AM49" s="5" t="str">
        <f t="shared" ca="1" si="68"/>
        <v/>
      </c>
      <c r="AN49" s="5" t="str">
        <f t="shared" ca="1" si="68"/>
        <v/>
      </c>
      <c r="AO49" s="5" t="str">
        <f t="shared" ca="1" si="68"/>
        <v/>
      </c>
      <c r="AP49" s="5" t="str">
        <f t="shared" ca="1" si="68"/>
        <v/>
      </c>
      <c r="AQ49" s="5" t="str">
        <f t="shared" ca="1" si="68"/>
        <v/>
      </c>
      <c r="AR49" s="5" t="str">
        <f t="shared" ca="1" si="68"/>
        <v/>
      </c>
      <c r="AS49" s="5" t="str">
        <f t="shared" ca="1" si="68"/>
        <v/>
      </c>
      <c r="AT49" s="5" t="str">
        <f t="shared" ca="1" si="68"/>
        <v/>
      </c>
      <c r="AU49" s="5" t="str">
        <f t="shared" ca="1" si="68"/>
        <v/>
      </c>
      <c r="AV49" s="5" t="str">
        <f t="shared" ca="1" si="68"/>
        <v/>
      </c>
      <c r="AW49" s="5" t="str">
        <f t="shared" ca="1" si="68"/>
        <v/>
      </c>
      <c r="AX49" s="5" t="str">
        <f t="shared" ca="1" si="68"/>
        <v/>
      </c>
      <c r="AY49" s="5" t="str">
        <f t="shared" ca="1" si="68"/>
        <v/>
      </c>
      <c r="AZ49" s="5" t="str">
        <f t="shared" ca="1" si="68"/>
        <v/>
      </c>
      <c r="BA49" s="5" t="str">
        <f t="shared" ca="1" si="68"/>
        <v/>
      </c>
      <c r="BB49" s="4"/>
      <c r="BC49" s="5" t="str">
        <f t="shared" ca="1" si="26"/>
        <v/>
      </c>
      <c r="BD49" s="5" t="str">
        <f t="shared" ca="1" si="27"/>
        <v/>
      </c>
      <c r="BE49" s="5" t="str">
        <f t="shared" ca="1" si="28"/>
        <v/>
      </c>
      <c r="BF49" s="5" t="str">
        <f t="shared" ca="1" si="29"/>
        <v/>
      </c>
      <c r="BG49" s="5" t="str">
        <f t="shared" ca="1" si="30"/>
        <v/>
      </c>
      <c r="BH49" s="5" t="str">
        <f t="shared" ca="1" si="31"/>
        <v/>
      </c>
      <c r="BI49" s="5" t="str">
        <f t="shared" ca="1" si="32"/>
        <v/>
      </c>
      <c r="BJ49" s="5" t="str">
        <f t="shared" ca="1" si="33"/>
        <v/>
      </c>
      <c r="BK49" s="5" t="str">
        <f t="shared" ca="1" si="34"/>
        <v/>
      </c>
      <c r="BL49" s="5" t="str">
        <f t="shared" ca="1" si="35"/>
        <v/>
      </c>
      <c r="BM49" s="5" t="str">
        <f t="shared" ca="1" si="36"/>
        <v/>
      </c>
      <c r="BN49" s="5" t="str">
        <f t="shared" ca="1" si="37"/>
        <v/>
      </c>
      <c r="BO49" s="5" t="str">
        <f t="shared" ca="1" si="38"/>
        <v/>
      </c>
      <c r="BP49" s="5" t="str">
        <f t="shared" ca="1" si="39"/>
        <v/>
      </c>
      <c r="BQ49" s="5" t="str">
        <f t="shared" ca="1" si="40"/>
        <v/>
      </c>
      <c r="BR49" s="5" t="str">
        <f t="shared" ca="1" si="41"/>
        <v/>
      </c>
      <c r="BS49" s="5" t="str">
        <f t="shared" ca="1" si="42"/>
        <v/>
      </c>
      <c r="BT49" s="5" t="str">
        <f t="shared" ca="1" si="43"/>
        <v/>
      </c>
      <c r="BU49" s="5" t="str">
        <f t="shared" ca="1" si="44"/>
        <v/>
      </c>
      <c r="BV49" s="5" t="str">
        <f t="shared" ca="1" si="45"/>
        <v/>
      </c>
      <c r="BW49" s="5" t="str">
        <f t="shared" ca="1" si="46"/>
        <v/>
      </c>
      <c r="BX49" s="5" t="str">
        <f t="shared" ca="1" si="47"/>
        <v/>
      </c>
      <c r="BY49" s="5" t="str">
        <f t="shared" ca="1" si="48"/>
        <v/>
      </c>
      <c r="BZ49" s="5" t="str">
        <f t="shared" ca="1" si="49"/>
        <v/>
      </c>
      <c r="CA49" s="5" t="str">
        <f t="shared" ca="1" si="50"/>
        <v/>
      </c>
      <c r="CB49" s="4"/>
      <c r="CC49" s="22" t="e">
        <f t="shared" si="51"/>
        <v>#N/A</v>
      </c>
      <c r="CD49" s="23" t="e">
        <f t="shared" si="52"/>
        <v>#N/A</v>
      </c>
      <c r="CE49" s="23" t="e">
        <f t="shared" si="53"/>
        <v>#N/A</v>
      </c>
      <c r="CF49" s="23" t="e">
        <f t="shared" si="54"/>
        <v>#N/A</v>
      </c>
      <c r="CG49" s="23" t="e">
        <f t="shared" si="55"/>
        <v>#N/A</v>
      </c>
      <c r="CH49" s="23" t="e">
        <f t="shared" si="56"/>
        <v>#N/A</v>
      </c>
      <c r="CI49" s="23" t="e">
        <f t="shared" si="57"/>
        <v>#N/A</v>
      </c>
      <c r="CJ49" s="22" t="e">
        <f t="shared" si="58"/>
        <v>#N/A</v>
      </c>
      <c r="CK49" s="22" t="e">
        <f t="shared" si="59"/>
        <v>#N/A</v>
      </c>
      <c r="CL49" s="22" t="e">
        <f t="shared" si="60"/>
        <v>#N/A</v>
      </c>
      <c r="CM49" s="24">
        <f t="shared" ca="1" si="63"/>
        <v>6.5</v>
      </c>
    </row>
    <row r="50" spans="12:91" s="3" customFormat="1" ht="20.100000000000001" customHeight="1" x14ac:dyDescent="0.2">
      <c r="L50" s="15"/>
      <c r="V50" s="5">
        <f t="shared" si="19"/>
        <v>0</v>
      </c>
      <c r="W50" s="5">
        <f t="shared" si="20"/>
        <v>0</v>
      </c>
      <c r="X50" s="5">
        <f t="shared" si="21"/>
        <v>0</v>
      </c>
      <c r="Y50" s="5">
        <f t="shared" si="22"/>
        <v>0</v>
      </c>
      <c r="Z50" s="5">
        <f t="shared" si="23"/>
        <v>0</v>
      </c>
      <c r="AA50" s="5">
        <f t="shared" si="24"/>
        <v>0</v>
      </c>
      <c r="AB50" s="4"/>
      <c r="AC50" s="5" t="str">
        <f t="shared" ref="AC50:BA50" ca="1" si="69">IF(ISERROR(MATCH($B17,OFFSET($F$8,COLUMN(AC$41)-COLUMN($AC$41)+1,0,1,COLUMNS($F$8:$K$8)),0)),"",INDEX($B$9:$B$33,COLUMN(AC$41)-COLUMN($AC$41)+1))</f>
        <v/>
      </c>
      <c r="AD50" s="5" t="str">
        <f t="shared" ca="1" si="69"/>
        <v/>
      </c>
      <c r="AE50" s="5" t="str">
        <f t="shared" ca="1" si="69"/>
        <v/>
      </c>
      <c r="AF50" s="5" t="str">
        <f t="shared" ca="1" si="69"/>
        <v/>
      </c>
      <c r="AG50" s="5" t="str">
        <f t="shared" ca="1" si="69"/>
        <v/>
      </c>
      <c r="AH50" s="5" t="str">
        <f t="shared" ca="1" si="69"/>
        <v/>
      </c>
      <c r="AI50" s="5" t="str">
        <f t="shared" ca="1" si="69"/>
        <v/>
      </c>
      <c r="AJ50" s="5" t="str">
        <f t="shared" ca="1" si="69"/>
        <v/>
      </c>
      <c r="AK50" s="5" t="str">
        <f t="shared" ca="1" si="69"/>
        <v/>
      </c>
      <c r="AL50" s="5" t="str">
        <f t="shared" ca="1" si="69"/>
        <v/>
      </c>
      <c r="AM50" s="5" t="str">
        <f t="shared" ca="1" si="69"/>
        <v/>
      </c>
      <c r="AN50" s="5" t="str">
        <f t="shared" ca="1" si="69"/>
        <v/>
      </c>
      <c r="AO50" s="5" t="str">
        <f t="shared" ca="1" si="69"/>
        <v/>
      </c>
      <c r="AP50" s="5" t="str">
        <f t="shared" ca="1" si="69"/>
        <v/>
      </c>
      <c r="AQ50" s="5" t="str">
        <f t="shared" ca="1" si="69"/>
        <v/>
      </c>
      <c r="AR50" s="5" t="str">
        <f t="shared" ca="1" si="69"/>
        <v/>
      </c>
      <c r="AS50" s="5" t="str">
        <f t="shared" ca="1" si="69"/>
        <v/>
      </c>
      <c r="AT50" s="5" t="str">
        <f t="shared" ca="1" si="69"/>
        <v/>
      </c>
      <c r="AU50" s="5" t="str">
        <f t="shared" ca="1" si="69"/>
        <v/>
      </c>
      <c r="AV50" s="5" t="str">
        <f t="shared" ca="1" si="69"/>
        <v/>
      </c>
      <c r="AW50" s="5" t="str">
        <f t="shared" ca="1" si="69"/>
        <v/>
      </c>
      <c r="AX50" s="5" t="str">
        <f t="shared" ca="1" si="69"/>
        <v/>
      </c>
      <c r="AY50" s="5" t="str">
        <f t="shared" ca="1" si="69"/>
        <v/>
      </c>
      <c r="AZ50" s="5" t="str">
        <f t="shared" ca="1" si="69"/>
        <v/>
      </c>
      <c r="BA50" s="5" t="str">
        <f t="shared" ca="1" si="69"/>
        <v/>
      </c>
      <c r="BB50" s="4"/>
      <c r="BC50" s="5" t="str">
        <f t="shared" ca="1" si="26"/>
        <v/>
      </c>
      <c r="BD50" s="5" t="str">
        <f t="shared" ca="1" si="27"/>
        <v/>
      </c>
      <c r="BE50" s="5" t="str">
        <f t="shared" ca="1" si="28"/>
        <v/>
      </c>
      <c r="BF50" s="5" t="str">
        <f t="shared" ca="1" si="29"/>
        <v/>
      </c>
      <c r="BG50" s="5" t="str">
        <f t="shared" ca="1" si="30"/>
        <v/>
      </c>
      <c r="BH50" s="5" t="str">
        <f t="shared" ca="1" si="31"/>
        <v/>
      </c>
      <c r="BI50" s="5" t="str">
        <f t="shared" ca="1" si="32"/>
        <v/>
      </c>
      <c r="BJ50" s="5" t="str">
        <f t="shared" ca="1" si="33"/>
        <v/>
      </c>
      <c r="BK50" s="5" t="str">
        <f t="shared" ca="1" si="34"/>
        <v/>
      </c>
      <c r="BL50" s="5" t="str">
        <f t="shared" ca="1" si="35"/>
        <v/>
      </c>
      <c r="BM50" s="5" t="str">
        <f t="shared" ca="1" si="36"/>
        <v/>
      </c>
      <c r="BN50" s="5" t="str">
        <f t="shared" ca="1" si="37"/>
        <v/>
      </c>
      <c r="BO50" s="5" t="str">
        <f t="shared" ca="1" si="38"/>
        <v/>
      </c>
      <c r="BP50" s="5" t="str">
        <f t="shared" ca="1" si="39"/>
        <v/>
      </c>
      <c r="BQ50" s="5" t="str">
        <f t="shared" ca="1" si="40"/>
        <v/>
      </c>
      <c r="BR50" s="5" t="str">
        <f t="shared" ca="1" si="41"/>
        <v/>
      </c>
      <c r="BS50" s="5" t="str">
        <f t="shared" ca="1" si="42"/>
        <v/>
      </c>
      <c r="BT50" s="5" t="str">
        <f t="shared" ca="1" si="43"/>
        <v/>
      </c>
      <c r="BU50" s="5" t="str">
        <f t="shared" ca="1" si="44"/>
        <v/>
      </c>
      <c r="BV50" s="5" t="str">
        <f t="shared" ca="1" si="45"/>
        <v/>
      </c>
      <c r="BW50" s="5" t="str">
        <f t="shared" ca="1" si="46"/>
        <v/>
      </c>
      <c r="BX50" s="5" t="str">
        <f t="shared" ca="1" si="47"/>
        <v/>
      </c>
      <c r="BY50" s="5" t="str">
        <f t="shared" ca="1" si="48"/>
        <v/>
      </c>
      <c r="BZ50" s="5" t="str">
        <f t="shared" ca="1" si="49"/>
        <v/>
      </c>
      <c r="CA50" s="5" t="str">
        <f t="shared" ca="1" si="50"/>
        <v/>
      </c>
      <c r="CB50" s="4"/>
      <c r="CC50" s="22" t="e">
        <f t="shared" si="51"/>
        <v>#N/A</v>
      </c>
      <c r="CD50" s="23" t="e">
        <f t="shared" si="52"/>
        <v>#N/A</v>
      </c>
      <c r="CE50" s="23" t="e">
        <f t="shared" si="53"/>
        <v>#N/A</v>
      </c>
      <c r="CF50" s="23" t="e">
        <f t="shared" si="54"/>
        <v>#N/A</v>
      </c>
      <c r="CG50" s="23" t="e">
        <f t="shared" si="55"/>
        <v>#N/A</v>
      </c>
      <c r="CH50" s="23" t="e">
        <f t="shared" si="56"/>
        <v>#N/A</v>
      </c>
      <c r="CI50" s="23" t="e">
        <f t="shared" si="57"/>
        <v>#N/A</v>
      </c>
      <c r="CJ50" s="22" t="e">
        <f t="shared" si="58"/>
        <v>#N/A</v>
      </c>
      <c r="CK50" s="22" t="e">
        <f t="shared" si="59"/>
        <v>#N/A</v>
      </c>
      <c r="CL50" s="22" t="e">
        <f t="shared" si="60"/>
        <v>#N/A</v>
      </c>
      <c r="CM50" s="24">
        <f ca="1">OFFSET(CM50,-1,0,1,1)+1</f>
        <v>7.5</v>
      </c>
    </row>
    <row r="51" spans="12:91" s="3" customFormat="1" ht="20.100000000000001" customHeight="1" x14ac:dyDescent="0.2">
      <c r="L51" s="15"/>
      <c r="V51" s="5">
        <f t="shared" si="19"/>
        <v>0</v>
      </c>
      <c r="W51" s="5">
        <f t="shared" si="20"/>
        <v>0</v>
      </c>
      <c r="X51" s="5">
        <f t="shared" si="21"/>
        <v>0</v>
      </c>
      <c r="Y51" s="5">
        <f t="shared" si="22"/>
        <v>0</v>
      </c>
      <c r="Z51" s="5">
        <f t="shared" si="23"/>
        <v>0</v>
      </c>
      <c r="AA51" s="5">
        <f t="shared" si="24"/>
        <v>0</v>
      </c>
      <c r="AB51" s="4"/>
      <c r="AC51" s="5" t="str">
        <f t="shared" ref="AC51:BA51" ca="1" si="70">IF(ISERROR(MATCH($B18,OFFSET($F$8,COLUMN(AC$41)-COLUMN($AC$41)+1,0,1,COLUMNS($F$8:$K$8)),0)),"",INDEX($B$9:$B$33,COLUMN(AC$41)-COLUMN($AC$41)+1))</f>
        <v/>
      </c>
      <c r="AD51" s="5" t="str">
        <f t="shared" ca="1" si="70"/>
        <v/>
      </c>
      <c r="AE51" s="5" t="str">
        <f t="shared" ca="1" si="70"/>
        <v/>
      </c>
      <c r="AF51" s="5" t="str">
        <f t="shared" ca="1" si="70"/>
        <v/>
      </c>
      <c r="AG51" s="5" t="str">
        <f t="shared" ca="1" si="70"/>
        <v/>
      </c>
      <c r="AH51" s="5" t="str">
        <f t="shared" ca="1" si="70"/>
        <v/>
      </c>
      <c r="AI51" s="5" t="str">
        <f t="shared" ca="1" si="70"/>
        <v/>
      </c>
      <c r="AJ51" s="5" t="str">
        <f t="shared" ca="1" si="70"/>
        <v/>
      </c>
      <c r="AK51" s="5" t="str">
        <f t="shared" ca="1" si="70"/>
        <v/>
      </c>
      <c r="AL51" s="5" t="str">
        <f t="shared" ca="1" si="70"/>
        <v/>
      </c>
      <c r="AM51" s="5" t="str">
        <f t="shared" ca="1" si="70"/>
        <v/>
      </c>
      <c r="AN51" s="5" t="str">
        <f t="shared" ca="1" si="70"/>
        <v/>
      </c>
      <c r="AO51" s="5" t="str">
        <f t="shared" ca="1" si="70"/>
        <v/>
      </c>
      <c r="AP51" s="5" t="str">
        <f t="shared" ca="1" si="70"/>
        <v/>
      </c>
      <c r="AQ51" s="5" t="str">
        <f t="shared" ca="1" si="70"/>
        <v/>
      </c>
      <c r="AR51" s="5" t="str">
        <f t="shared" ca="1" si="70"/>
        <v/>
      </c>
      <c r="AS51" s="5" t="str">
        <f t="shared" ca="1" si="70"/>
        <v/>
      </c>
      <c r="AT51" s="5" t="str">
        <f t="shared" ca="1" si="70"/>
        <v/>
      </c>
      <c r="AU51" s="5" t="str">
        <f t="shared" ca="1" si="70"/>
        <v/>
      </c>
      <c r="AV51" s="5" t="str">
        <f t="shared" ca="1" si="70"/>
        <v/>
      </c>
      <c r="AW51" s="5" t="str">
        <f t="shared" ca="1" si="70"/>
        <v/>
      </c>
      <c r="AX51" s="5" t="str">
        <f t="shared" ca="1" si="70"/>
        <v/>
      </c>
      <c r="AY51" s="5" t="str">
        <f t="shared" ca="1" si="70"/>
        <v/>
      </c>
      <c r="AZ51" s="5" t="str">
        <f t="shared" ca="1" si="70"/>
        <v/>
      </c>
      <c r="BA51" s="5" t="str">
        <f t="shared" ca="1" si="70"/>
        <v/>
      </c>
      <c r="BB51" s="4"/>
      <c r="BC51" s="5" t="str">
        <f t="shared" ca="1" si="26"/>
        <v/>
      </c>
      <c r="BD51" s="5" t="str">
        <f t="shared" ca="1" si="27"/>
        <v/>
      </c>
      <c r="BE51" s="5" t="str">
        <f t="shared" ca="1" si="28"/>
        <v/>
      </c>
      <c r="BF51" s="5" t="str">
        <f t="shared" ca="1" si="29"/>
        <v/>
      </c>
      <c r="BG51" s="5" t="str">
        <f t="shared" ca="1" si="30"/>
        <v/>
      </c>
      <c r="BH51" s="5" t="str">
        <f t="shared" ca="1" si="31"/>
        <v/>
      </c>
      <c r="BI51" s="5" t="str">
        <f t="shared" ca="1" si="32"/>
        <v/>
      </c>
      <c r="BJ51" s="5" t="str">
        <f t="shared" ca="1" si="33"/>
        <v/>
      </c>
      <c r="BK51" s="5" t="str">
        <f t="shared" ca="1" si="34"/>
        <v/>
      </c>
      <c r="BL51" s="5" t="str">
        <f t="shared" ca="1" si="35"/>
        <v/>
      </c>
      <c r="BM51" s="5" t="str">
        <f t="shared" ca="1" si="36"/>
        <v/>
      </c>
      <c r="BN51" s="5" t="str">
        <f t="shared" ca="1" si="37"/>
        <v/>
      </c>
      <c r="BO51" s="5" t="str">
        <f t="shared" ca="1" si="38"/>
        <v/>
      </c>
      <c r="BP51" s="5" t="str">
        <f t="shared" ca="1" si="39"/>
        <v/>
      </c>
      <c r="BQ51" s="5" t="str">
        <f t="shared" ca="1" si="40"/>
        <v/>
      </c>
      <c r="BR51" s="5" t="str">
        <f t="shared" ca="1" si="41"/>
        <v/>
      </c>
      <c r="BS51" s="5" t="str">
        <f t="shared" ca="1" si="42"/>
        <v/>
      </c>
      <c r="BT51" s="5" t="str">
        <f t="shared" ca="1" si="43"/>
        <v/>
      </c>
      <c r="BU51" s="5" t="str">
        <f t="shared" ca="1" si="44"/>
        <v/>
      </c>
      <c r="BV51" s="5" t="str">
        <f t="shared" ca="1" si="45"/>
        <v/>
      </c>
      <c r="BW51" s="5" t="str">
        <f t="shared" ca="1" si="46"/>
        <v/>
      </c>
      <c r="BX51" s="5" t="str">
        <f t="shared" ca="1" si="47"/>
        <v/>
      </c>
      <c r="BY51" s="5" t="str">
        <f t="shared" ca="1" si="48"/>
        <v/>
      </c>
      <c r="BZ51" s="5" t="str">
        <f t="shared" ca="1" si="49"/>
        <v/>
      </c>
      <c r="CA51" s="5" t="str">
        <f t="shared" ca="1" si="50"/>
        <v/>
      </c>
      <c r="CB51" s="4"/>
      <c r="CC51" s="22" t="e">
        <f t="shared" si="51"/>
        <v>#N/A</v>
      </c>
      <c r="CD51" s="23" t="e">
        <f t="shared" si="52"/>
        <v>#N/A</v>
      </c>
      <c r="CE51" s="23" t="e">
        <f t="shared" si="53"/>
        <v>#N/A</v>
      </c>
      <c r="CF51" s="23" t="e">
        <f t="shared" si="54"/>
        <v>#N/A</v>
      </c>
      <c r="CG51" s="23" t="e">
        <f t="shared" si="55"/>
        <v>#N/A</v>
      </c>
      <c r="CH51" s="23" t="e">
        <f t="shared" si="56"/>
        <v>#N/A</v>
      </c>
      <c r="CI51" s="23" t="e">
        <f t="shared" si="57"/>
        <v>#N/A</v>
      </c>
      <c r="CJ51" s="22" t="e">
        <f t="shared" si="58"/>
        <v>#N/A</v>
      </c>
      <c r="CK51" s="22" t="e">
        <f t="shared" si="59"/>
        <v>#N/A</v>
      </c>
      <c r="CL51" s="22" t="e">
        <f t="shared" si="60"/>
        <v>#N/A</v>
      </c>
      <c r="CM51" s="24">
        <f t="shared" ref="CM51" ca="1" si="71">OFFSET(CM51,-1,0,1,1)+1</f>
        <v>8.5</v>
      </c>
    </row>
    <row r="52" spans="12:91" s="3" customFormat="1" ht="20.100000000000001" customHeight="1" x14ac:dyDescent="0.2">
      <c r="L52" s="15"/>
      <c r="V52" s="5">
        <f t="shared" si="19"/>
        <v>0</v>
      </c>
      <c r="W52" s="5">
        <f t="shared" si="20"/>
        <v>0</v>
      </c>
      <c r="X52" s="5">
        <f t="shared" si="21"/>
        <v>0</v>
      </c>
      <c r="Y52" s="5">
        <f t="shared" si="22"/>
        <v>0</v>
      </c>
      <c r="Z52" s="5">
        <f t="shared" si="23"/>
        <v>0</v>
      </c>
      <c r="AA52" s="5">
        <f t="shared" si="24"/>
        <v>0</v>
      </c>
      <c r="AB52" s="4"/>
      <c r="AC52" s="5" t="str">
        <f t="shared" ref="AC52:BA52" ca="1" si="72">IF(ISERROR(MATCH($B19,OFFSET($F$8,COLUMN(AC$41)-COLUMN($AC$41)+1,0,1,COLUMNS($F$8:$K$8)),0)),"",INDEX($B$9:$B$33,COLUMN(AC$41)-COLUMN($AC$41)+1))</f>
        <v/>
      </c>
      <c r="AD52" s="5" t="str">
        <f t="shared" ca="1" si="72"/>
        <v/>
      </c>
      <c r="AE52" s="5" t="str">
        <f t="shared" ca="1" si="72"/>
        <v/>
      </c>
      <c r="AF52" s="5" t="str">
        <f t="shared" ca="1" si="72"/>
        <v/>
      </c>
      <c r="AG52" s="5" t="str">
        <f t="shared" ca="1" si="72"/>
        <v/>
      </c>
      <c r="AH52" s="5" t="str">
        <f t="shared" ca="1" si="72"/>
        <v/>
      </c>
      <c r="AI52" s="5" t="str">
        <f t="shared" ca="1" si="72"/>
        <v/>
      </c>
      <c r="AJ52" s="5" t="str">
        <f t="shared" ca="1" si="72"/>
        <v/>
      </c>
      <c r="AK52" s="5" t="str">
        <f t="shared" ca="1" si="72"/>
        <v/>
      </c>
      <c r="AL52" s="5" t="str">
        <f t="shared" ca="1" si="72"/>
        <v/>
      </c>
      <c r="AM52" s="5" t="str">
        <f t="shared" ca="1" si="72"/>
        <v/>
      </c>
      <c r="AN52" s="5" t="str">
        <f t="shared" ca="1" si="72"/>
        <v/>
      </c>
      <c r="AO52" s="5" t="str">
        <f t="shared" ca="1" si="72"/>
        <v/>
      </c>
      <c r="AP52" s="5" t="str">
        <f t="shared" ca="1" si="72"/>
        <v/>
      </c>
      <c r="AQ52" s="5" t="str">
        <f t="shared" ca="1" si="72"/>
        <v/>
      </c>
      <c r="AR52" s="5" t="str">
        <f t="shared" ca="1" si="72"/>
        <v/>
      </c>
      <c r="AS52" s="5" t="str">
        <f t="shared" ca="1" si="72"/>
        <v/>
      </c>
      <c r="AT52" s="5" t="str">
        <f t="shared" ca="1" si="72"/>
        <v/>
      </c>
      <c r="AU52" s="5" t="str">
        <f t="shared" ca="1" si="72"/>
        <v/>
      </c>
      <c r="AV52" s="5" t="str">
        <f t="shared" ca="1" si="72"/>
        <v/>
      </c>
      <c r="AW52" s="5" t="str">
        <f t="shared" ca="1" si="72"/>
        <v/>
      </c>
      <c r="AX52" s="5" t="str">
        <f t="shared" ca="1" si="72"/>
        <v/>
      </c>
      <c r="AY52" s="5" t="str">
        <f t="shared" ca="1" si="72"/>
        <v/>
      </c>
      <c r="AZ52" s="5" t="str">
        <f t="shared" ca="1" si="72"/>
        <v/>
      </c>
      <c r="BA52" s="5" t="str">
        <f t="shared" ca="1" si="72"/>
        <v/>
      </c>
      <c r="BB52" s="4"/>
      <c r="BC52" s="5" t="str">
        <f t="shared" ca="1" si="26"/>
        <v/>
      </c>
      <c r="BD52" s="5" t="str">
        <f t="shared" ca="1" si="27"/>
        <v/>
      </c>
      <c r="BE52" s="5" t="str">
        <f t="shared" ca="1" si="28"/>
        <v/>
      </c>
      <c r="BF52" s="5" t="str">
        <f t="shared" ca="1" si="29"/>
        <v/>
      </c>
      <c r="BG52" s="5" t="str">
        <f t="shared" ca="1" si="30"/>
        <v/>
      </c>
      <c r="BH52" s="5" t="str">
        <f t="shared" ca="1" si="31"/>
        <v/>
      </c>
      <c r="BI52" s="5" t="str">
        <f t="shared" ca="1" si="32"/>
        <v/>
      </c>
      <c r="BJ52" s="5" t="str">
        <f t="shared" ca="1" si="33"/>
        <v/>
      </c>
      <c r="BK52" s="5" t="str">
        <f t="shared" ca="1" si="34"/>
        <v/>
      </c>
      <c r="BL52" s="5" t="str">
        <f t="shared" ca="1" si="35"/>
        <v/>
      </c>
      <c r="BM52" s="5" t="str">
        <f t="shared" ca="1" si="36"/>
        <v/>
      </c>
      <c r="BN52" s="5" t="str">
        <f t="shared" ca="1" si="37"/>
        <v/>
      </c>
      <c r="BO52" s="5" t="str">
        <f t="shared" ca="1" si="38"/>
        <v/>
      </c>
      <c r="BP52" s="5" t="str">
        <f t="shared" ca="1" si="39"/>
        <v/>
      </c>
      <c r="BQ52" s="5" t="str">
        <f t="shared" ca="1" si="40"/>
        <v/>
      </c>
      <c r="BR52" s="5" t="str">
        <f t="shared" ca="1" si="41"/>
        <v/>
      </c>
      <c r="BS52" s="5" t="str">
        <f t="shared" ca="1" si="42"/>
        <v/>
      </c>
      <c r="BT52" s="5" t="str">
        <f t="shared" ca="1" si="43"/>
        <v/>
      </c>
      <c r="BU52" s="5" t="str">
        <f t="shared" ca="1" si="44"/>
        <v/>
      </c>
      <c r="BV52" s="5" t="str">
        <f t="shared" ca="1" si="45"/>
        <v/>
      </c>
      <c r="BW52" s="5" t="str">
        <f t="shared" ca="1" si="46"/>
        <v/>
      </c>
      <c r="BX52" s="5" t="str">
        <f t="shared" ca="1" si="47"/>
        <v/>
      </c>
      <c r="BY52" s="5" t="str">
        <f t="shared" ca="1" si="48"/>
        <v/>
      </c>
      <c r="BZ52" s="5" t="str">
        <f t="shared" ca="1" si="49"/>
        <v/>
      </c>
      <c r="CA52" s="5" t="str">
        <f t="shared" ca="1" si="50"/>
        <v/>
      </c>
      <c r="CB52" s="4"/>
      <c r="CC52" s="22" t="e">
        <f t="shared" si="51"/>
        <v>#N/A</v>
      </c>
      <c r="CD52" s="23" t="e">
        <f t="shared" si="52"/>
        <v>#N/A</v>
      </c>
      <c r="CE52" s="23" t="e">
        <f t="shared" si="53"/>
        <v>#N/A</v>
      </c>
      <c r="CF52" s="23" t="e">
        <f t="shared" si="54"/>
        <v>#N/A</v>
      </c>
      <c r="CG52" s="23" t="e">
        <f t="shared" si="55"/>
        <v>#N/A</v>
      </c>
      <c r="CH52" s="23" t="e">
        <f t="shared" si="56"/>
        <v>#N/A</v>
      </c>
      <c r="CI52" s="23" t="e">
        <f t="shared" si="57"/>
        <v>#N/A</v>
      </c>
      <c r="CJ52" s="22" t="e">
        <f t="shared" si="58"/>
        <v>#N/A</v>
      </c>
      <c r="CK52" s="22" t="e">
        <f t="shared" si="59"/>
        <v>#N/A</v>
      </c>
      <c r="CL52" s="22" t="e">
        <f t="shared" si="60"/>
        <v>#N/A</v>
      </c>
      <c r="CM52" s="24">
        <f t="shared" ca="1" si="63"/>
        <v>9.5</v>
      </c>
    </row>
    <row r="53" spans="12:91" s="3" customFormat="1" ht="20.100000000000001" customHeight="1" x14ac:dyDescent="0.2">
      <c r="L53" s="15"/>
      <c r="V53" s="5">
        <f t="shared" si="19"/>
        <v>0</v>
      </c>
      <c r="W53" s="5">
        <f t="shared" si="20"/>
        <v>0</v>
      </c>
      <c r="X53" s="5">
        <f t="shared" si="21"/>
        <v>0</v>
      </c>
      <c r="Y53" s="5">
        <f t="shared" si="22"/>
        <v>0</v>
      </c>
      <c r="Z53" s="5">
        <f t="shared" si="23"/>
        <v>0</v>
      </c>
      <c r="AA53" s="5">
        <f t="shared" si="24"/>
        <v>0</v>
      </c>
      <c r="AB53" s="4"/>
      <c r="AC53" s="5" t="str">
        <f t="shared" ref="AC53:BA53" ca="1" si="73">IF(ISERROR(MATCH($B20,OFFSET($F$8,COLUMN(AC$41)-COLUMN($AC$41)+1,0,1,COLUMNS($F$8:$K$8)),0)),"",INDEX($B$9:$B$33,COLUMN(AC$41)-COLUMN($AC$41)+1))</f>
        <v/>
      </c>
      <c r="AD53" s="5" t="str">
        <f t="shared" ca="1" si="73"/>
        <v/>
      </c>
      <c r="AE53" s="5" t="str">
        <f t="shared" ca="1" si="73"/>
        <v/>
      </c>
      <c r="AF53" s="5" t="str">
        <f t="shared" ca="1" si="73"/>
        <v/>
      </c>
      <c r="AG53" s="5" t="str">
        <f t="shared" ca="1" si="73"/>
        <v/>
      </c>
      <c r="AH53" s="5" t="str">
        <f t="shared" ca="1" si="73"/>
        <v/>
      </c>
      <c r="AI53" s="5" t="str">
        <f t="shared" ca="1" si="73"/>
        <v/>
      </c>
      <c r="AJ53" s="5" t="str">
        <f t="shared" ca="1" si="73"/>
        <v/>
      </c>
      <c r="AK53" s="5" t="str">
        <f t="shared" ca="1" si="73"/>
        <v/>
      </c>
      <c r="AL53" s="5" t="str">
        <f t="shared" ca="1" si="73"/>
        <v/>
      </c>
      <c r="AM53" s="5" t="str">
        <f t="shared" ca="1" si="73"/>
        <v/>
      </c>
      <c r="AN53" s="5" t="str">
        <f t="shared" ca="1" si="73"/>
        <v/>
      </c>
      <c r="AO53" s="5" t="str">
        <f t="shared" ca="1" si="73"/>
        <v/>
      </c>
      <c r="AP53" s="5" t="str">
        <f t="shared" ca="1" si="73"/>
        <v/>
      </c>
      <c r="AQ53" s="5" t="str">
        <f t="shared" ca="1" si="73"/>
        <v/>
      </c>
      <c r="AR53" s="5" t="str">
        <f t="shared" ca="1" si="73"/>
        <v/>
      </c>
      <c r="AS53" s="5" t="str">
        <f t="shared" ca="1" si="73"/>
        <v/>
      </c>
      <c r="AT53" s="5" t="str">
        <f t="shared" ca="1" si="73"/>
        <v/>
      </c>
      <c r="AU53" s="5" t="str">
        <f t="shared" ca="1" si="73"/>
        <v/>
      </c>
      <c r="AV53" s="5" t="str">
        <f t="shared" ca="1" si="73"/>
        <v/>
      </c>
      <c r="AW53" s="5" t="str">
        <f t="shared" ca="1" si="73"/>
        <v/>
      </c>
      <c r="AX53" s="5" t="str">
        <f t="shared" ca="1" si="73"/>
        <v/>
      </c>
      <c r="AY53" s="5" t="str">
        <f t="shared" ca="1" si="73"/>
        <v/>
      </c>
      <c r="AZ53" s="5" t="str">
        <f t="shared" ca="1" si="73"/>
        <v/>
      </c>
      <c r="BA53" s="5" t="str">
        <f t="shared" ca="1" si="73"/>
        <v/>
      </c>
      <c r="BB53" s="4"/>
      <c r="BC53" s="5" t="str">
        <f t="shared" ca="1" si="26"/>
        <v/>
      </c>
      <c r="BD53" s="5" t="str">
        <f t="shared" ca="1" si="27"/>
        <v/>
      </c>
      <c r="BE53" s="5" t="str">
        <f t="shared" ca="1" si="28"/>
        <v/>
      </c>
      <c r="BF53" s="5" t="str">
        <f t="shared" ca="1" si="29"/>
        <v/>
      </c>
      <c r="BG53" s="5" t="str">
        <f t="shared" ca="1" si="30"/>
        <v/>
      </c>
      <c r="BH53" s="5" t="str">
        <f t="shared" ca="1" si="31"/>
        <v/>
      </c>
      <c r="BI53" s="5" t="str">
        <f t="shared" ca="1" si="32"/>
        <v/>
      </c>
      <c r="BJ53" s="5" t="str">
        <f t="shared" ca="1" si="33"/>
        <v/>
      </c>
      <c r="BK53" s="5" t="str">
        <f t="shared" ca="1" si="34"/>
        <v/>
      </c>
      <c r="BL53" s="5" t="str">
        <f t="shared" ca="1" si="35"/>
        <v/>
      </c>
      <c r="BM53" s="5" t="str">
        <f t="shared" ca="1" si="36"/>
        <v/>
      </c>
      <c r="BN53" s="5" t="str">
        <f t="shared" ca="1" si="37"/>
        <v/>
      </c>
      <c r="BO53" s="5" t="str">
        <f t="shared" ca="1" si="38"/>
        <v/>
      </c>
      <c r="BP53" s="5" t="str">
        <f t="shared" ca="1" si="39"/>
        <v/>
      </c>
      <c r="BQ53" s="5" t="str">
        <f t="shared" ca="1" si="40"/>
        <v/>
      </c>
      <c r="BR53" s="5" t="str">
        <f t="shared" ca="1" si="41"/>
        <v/>
      </c>
      <c r="BS53" s="5" t="str">
        <f t="shared" ca="1" si="42"/>
        <v/>
      </c>
      <c r="BT53" s="5" t="str">
        <f t="shared" ca="1" si="43"/>
        <v/>
      </c>
      <c r="BU53" s="5" t="str">
        <f t="shared" ca="1" si="44"/>
        <v/>
      </c>
      <c r="BV53" s="5" t="str">
        <f t="shared" ca="1" si="45"/>
        <v/>
      </c>
      <c r="BW53" s="5" t="str">
        <f t="shared" ca="1" si="46"/>
        <v/>
      </c>
      <c r="BX53" s="5" t="str">
        <f t="shared" ca="1" si="47"/>
        <v/>
      </c>
      <c r="BY53" s="5" t="str">
        <f t="shared" ca="1" si="48"/>
        <v/>
      </c>
      <c r="BZ53" s="5" t="str">
        <f t="shared" ca="1" si="49"/>
        <v/>
      </c>
      <c r="CA53" s="5" t="str">
        <f t="shared" ca="1" si="50"/>
        <v/>
      </c>
      <c r="CB53" s="4"/>
      <c r="CC53" s="22" t="e">
        <f t="shared" si="51"/>
        <v>#N/A</v>
      </c>
      <c r="CD53" s="23" t="e">
        <f t="shared" si="52"/>
        <v>#N/A</v>
      </c>
      <c r="CE53" s="23" t="e">
        <f t="shared" si="53"/>
        <v>#N/A</v>
      </c>
      <c r="CF53" s="23" t="e">
        <f t="shared" si="54"/>
        <v>#N/A</v>
      </c>
      <c r="CG53" s="23" t="e">
        <f t="shared" si="55"/>
        <v>#N/A</v>
      </c>
      <c r="CH53" s="23" t="e">
        <f t="shared" si="56"/>
        <v>#N/A</v>
      </c>
      <c r="CI53" s="23" t="e">
        <f t="shared" si="57"/>
        <v>#N/A</v>
      </c>
      <c r="CJ53" s="22" t="e">
        <f t="shared" si="58"/>
        <v>#N/A</v>
      </c>
      <c r="CK53" s="22" t="e">
        <f t="shared" si="59"/>
        <v>#N/A</v>
      </c>
      <c r="CL53" s="22" t="e">
        <f t="shared" si="60"/>
        <v>#N/A</v>
      </c>
      <c r="CM53" s="24">
        <f t="shared" ca="1" si="63"/>
        <v>10.5</v>
      </c>
    </row>
    <row r="54" spans="12:91" s="3" customFormat="1" ht="20.100000000000001" customHeight="1" x14ac:dyDescent="0.2">
      <c r="L54" s="15"/>
      <c r="V54" s="5">
        <f t="shared" si="19"/>
        <v>0</v>
      </c>
      <c r="W54" s="5">
        <f t="shared" si="20"/>
        <v>0</v>
      </c>
      <c r="X54" s="5">
        <f t="shared" si="21"/>
        <v>0</v>
      </c>
      <c r="Y54" s="5">
        <f t="shared" si="22"/>
        <v>0</v>
      </c>
      <c r="Z54" s="5">
        <f t="shared" si="23"/>
        <v>0</v>
      </c>
      <c r="AA54" s="5">
        <f t="shared" si="24"/>
        <v>0</v>
      </c>
      <c r="AB54" s="4"/>
      <c r="AC54" s="5" t="str">
        <f t="shared" ref="AC54:BA54" ca="1" si="74">IF(ISERROR(MATCH($B21,OFFSET($F$8,COLUMN(AC$41)-COLUMN($AC$41)+1,0,1,COLUMNS($F$8:$K$8)),0)),"",INDEX($B$9:$B$33,COLUMN(AC$41)-COLUMN($AC$41)+1))</f>
        <v/>
      </c>
      <c r="AD54" s="5" t="str">
        <f t="shared" ca="1" si="74"/>
        <v/>
      </c>
      <c r="AE54" s="5" t="str">
        <f t="shared" ca="1" si="74"/>
        <v/>
      </c>
      <c r="AF54" s="5" t="str">
        <f t="shared" ca="1" si="74"/>
        <v/>
      </c>
      <c r="AG54" s="5" t="str">
        <f t="shared" ca="1" si="74"/>
        <v/>
      </c>
      <c r="AH54" s="5" t="str">
        <f t="shared" ca="1" si="74"/>
        <v/>
      </c>
      <c r="AI54" s="5" t="str">
        <f t="shared" ca="1" si="74"/>
        <v/>
      </c>
      <c r="AJ54" s="5" t="str">
        <f t="shared" ca="1" si="74"/>
        <v/>
      </c>
      <c r="AK54" s="5" t="str">
        <f t="shared" ca="1" si="74"/>
        <v/>
      </c>
      <c r="AL54" s="5" t="str">
        <f t="shared" ca="1" si="74"/>
        <v/>
      </c>
      <c r="AM54" s="5" t="str">
        <f t="shared" ca="1" si="74"/>
        <v/>
      </c>
      <c r="AN54" s="5" t="str">
        <f t="shared" ca="1" si="74"/>
        <v/>
      </c>
      <c r="AO54" s="5" t="str">
        <f t="shared" ca="1" si="74"/>
        <v/>
      </c>
      <c r="AP54" s="5" t="str">
        <f t="shared" ca="1" si="74"/>
        <v/>
      </c>
      <c r="AQ54" s="5" t="str">
        <f t="shared" ca="1" si="74"/>
        <v/>
      </c>
      <c r="AR54" s="5" t="str">
        <f t="shared" ca="1" si="74"/>
        <v/>
      </c>
      <c r="AS54" s="5" t="str">
        <f t="shared" ca="1" si="74"/>
        <v/>
      </c>
      <c r="AT54" s="5" t="str">
        <f t="shared" ca="1" si="74"/>
        <v/>
      </c>
      <c r="AU54" s="5" t="str">
        <f t="shared" ca="1" si="74"/>
        <v/>
      </c>
      <c r="AV54" s="5" t="str">
        <f t="shared" ca="1" si="74"/>
        <v/>
      </c>
      <c r="AW54" s="5" t="str">
        <f t="shared" ca="1" si="74"/>
        <v/>
      </c>
      <c r="AX54" s="5" t="str">
        <f t="shared" ca="1" si="74"/>
        <v/>
      </c>
      <c r="AY54" s="5" t="str">
        <f t="shared" ca="1" si="74"/>
        <v/>
      </c>
      <c r="AZ54" s="5" t="str">
        <f t="shared" ca="1" si="74"/>
        <v/>
      </c>
      <c r="BA54" s="5" t="str">
        <f t="shared" ca="1" si="74"/>
        <v/>
      </c>
      <c r="BB54" s="4"/>
      <c r="BC54" s="5" t="str">
        <f t="shared" ca="1" si="26"/>
        <v/>
      </c>
      <c r="BD54" s="5" t="str">
        <f t="shared" ca="1" si="27"/>
        <v/>
      </c>
      <c r="BE54" s="5" t="str">
        <f t="shared" ca="1" si="28"/>
        <v/>
      </c>
      <c r="BF54" s="5" t="str">
        <f t="shared" ca="1" si="29"/>
        <v/>
      </c>
      <c r="BG54" s="5" t="str">
        <f t="shared" ca="1" si="30"/>
        <v/>
      </c>
      <c r="BH54" s="5" t="str">
        <f t="shared" ca="1" si="31"/>
        <v/>
      </c>
      <c r="BI54" s="5" t="str">
        <f t="shared" ca="1" si="32"/>
        <v/>
      </c>
      <c r="BJ54" s="5" t="str">
        <f t="shared" ca="1" si="33"/>
        <v/>
      </c>
      <c r="BK54" s="5" t="str">
        <f t="shared" ca="1" si="34"/>
        <v/>
      </c>
      <c r="BL54" s="5" t="str">
        <f t="shared" ca="1" si="35"/>
        <v/>
      </c>
      <c r="BM54" s="5" t="str">
        <f t="shared" ca="1" si="36"/>
        <v/>
      </c>
      <c r="BN54" s="5" t="str">
        <f t="shared" ca="1" si="37"/>
        <v/>
      </c>
      <c r="BO54" s="5" t="str">
        <f t="shared" ca="1" si="38"/>
        <v/>
      </c>
      <c r="BP54" s="5" t="str">
        <f t="shared" ca="1" si="39"/>
        <v/>
      </c>
      <c r="BQ54" s="5" t="str">
        <f t="shared" ca="1" si="40"/>
        <v/>
      </c>
      <c r="BR54" s="5" t="str">
        <f t="shared" ca="1" si="41"/>
        <v/>
      </c>
      <c r="BS54" s="5" t="str">
        <f t="shared" ca="1" si="42"/>
        <v/>
      </c>
      <c r="BT54" s="5" t="str">
        <f t="shared" ca="1" si="43"/>
        <v/>
      </c>
      <c r="BU54" s="5" t="str">
        <f t="shared" ca="1" si="44"/>
        <v/>
      </c>
      <c r="BV54" s="5" t="str">
        <f t="shared" ca="1" si="45"/>
        <v/>
      </c>
      <c r="BW54" s="5" t="str">
        <f t="shared" ca="1" si="46"/>
        <v/>
      </c>
      <c r="BX54" s="5" t="str">
        <f t="shared" ca="1" si="47"/>
        <v/>
      </c>
      <c r="BY54" s="5" t="str">
        <f t="shared" ca="1" si="48"/>
        <v/>
      </c>
      <c r="BZ54" s="5" t="str">
        <f t="shared" ca="1" si="49"/>
        <v/>
      </c>
      <c r="CA54" s="5" t="str">
        <f t="shared" ca="1" si="50"/>
        <v/>
      </c>
      <c r="CB54" s="4"/>
      <c r="CC54" s="22" t="e">
        <f t="shared" si="51"/>
        <v>#N/A</v>
      </c>
      <c r="CD54" s="23" t="e">
        <f t="shared" si="52"/>
        <v>#N/A</v>
      </c>
      <c r="CE54" s="23" t="e">
        <f t="shared" si="53"/>
        <v>#N/A</v>
      </c>
      <c r="CF54" s="23" t="e">
        <f t="shared" si="54"/>
        <v>#N/A</v>
      </c>
      <c r="CG54" s="23" t="e">
        <f t="shared" si="55"/>
        <v>#N/A</v>
      </c>
      <c r="CH54" s="23" t="e">
        <f t="shared" si="56"/>
        <v>#N/A</v>
      </c>
      <c r="CI54" s="23" t="e">
        <f t="shared" si="57"/>
        <v>#N/A</v>
      </c>
      <c r="CJ54" s="22" t="e">
        <f t="shared" si="58"/>
        <v>#N/A</v>
      </c>
      <c r="CK54" s="22" t="e">
        <f t="shared" si="59"/>
        <v>#N/A</v>
      </c>
      <c r="CL54" s="22" t="e">
        <f t="shared" si="60"/>
        <v>#N/A</v>
      </c>
      <c r="CM54" s="24">
        <f t="shared" ca="1" si="63"/>
        <v>11.5</v>
      </c>
    </row>
    <row r="55" spans="12:91" s="3" customFormat="1" ht="20.100000000000001" customHeight="1" x14ac:dyDescent="0.2">
      <c r="L55" s="15"/>
      <c r="V55" s="5">
        <f t="shared" si="19"/>
        <v>0</v>
      </c>
      <c r="W55" s="5">
        <f t="shared" si="20"/>
        <v>0</v>
      </c>
      <c r="X55" s="5">
        <f t="shared" si="21"/>
        <v>0</v>
      </c>
      <c r="Y55" s="5">
        <f t="shared" si="22"/>
        <v>0</v>
      </c>
      <c r="Z55" s="5">
        <f t="shared" si="23"/>
        <v>0</v>
      </c>
      <c r="AA55" s="5">
        <f t="shared" si="24"/>
        <v>0</v>
      </c>
      <c r="AB55" s="4"/>
      <c r="AC55" s="5" t="str">
        <f t="shared" ref="AC55:BA55" ca="1" si="75">IF(ISERROR(MATCH($B22,OFFSET($F$8,COLUMN(AC$41)-COLUMN($AC$41)+1,0,1,COLUMNS($F$8:$K$8)),0)),"",INDEX($B$9:$B$33,COLUMN(AC$41)-COLUMN($AC$41)+1))</f>
        <v/>
      </c>
      <c r="AD55" s="5" t="str">
        <f t="shared" ca="1" si="75"/>
        <v/>
      </c>
      <c r="AE55" s="5" t="str">
        <f t="shared" ca="1" si="75"/>
        <v/>
      </c>
      <c r="AF55" s="5" t="str">
        <f t="shared" ca="1" si="75"/>
        <v/>
      </c>
      <c r="AG55" s="5" t="str">
        <f t="shared" ca="1" si="75"/>
        <v/>
      </c>
      <c r="AH55" s="5" t="str">
        <f t="shared" ca="1" si="75"/>
        <v/>
      </c>
      <c r="AI55" s="5" t="str">
        <f t="shared" ca="1" si="75"/>
        <v/>
      </c>
      <c r="AJ55" s="5" t="str">
        <f t="shared" ca="1" si="75"/>
        <v/>
      </c>
      <c r="AK55" s="5" t="str">
        <f t="shared" ca="1" si="75"/>
        <v/>
      </c>
      <c r="AL55" s="5" t="str">
        <f t="shared" ca="1" si="75"/>
        <v/>
      </c>
      <c r="AM55" s="5" t="str">
        <f t="shared" ca="1" si="75"/>
        <v/>
      </c>
      <c r="AN55" s="5" t="str">
        <f t="shared" ca="1" si="75"/>
        <v/>
      </c>
      <c r="AO55" s="5" t="str">
        <f t="shared" ca="1" si="75"/>
        <v/>
      </c>
      <c r="AP55" s="5" t="str">
        <f t="shared" ca="1" si="75"/>
        <v/>
      </c>
      <c r="AQ55" s="5" t="str">
        <f t="shared" ca="1" si="75"/>
        <v/>
      </c>
      <c r="AR55" s="5" t="str">
        <f t="shared" ca="1" si="75"/>
        <v/>
      </c>
      <c r="AS55" s="5" t="str">
        <f t="shared" ca="1" si="75"/>
        <v/>
      </c>
      <c r="AT55" s="5" t="str">
        <f t="shared" ca="1" si="75"/>
        <v/>
      </c>
      <c r="AU55" s="5" t="str">
        <f t="shared" ca="1" si="75"/>
        <v/>
      </c>
      <c r="AV55" s="5" t="str">
        <f t="shared" ca="1" si="75"/>
        <v/>
      </c>
      <c r="AW55" s="5" t="str">
        <f t="shared" ca="1" si="75"/>
        <v/>
      </c>
      <c r="AX55" s="5" t="str">
        <f t="shared" ca="1" si="75"/>
        <v/>
      </c>
      <c r="AY55" s="5" t="str">
        <f t="shared" ca="1" si="75"/>
        <v/>
      </c>
      <c r="AZ55" s="5" t="str">
        <f t="shared" ca="1" si="75"/>
        <v/>
      </c>
      <c r="BA55" s="5" t="str">
        <f t="shared" ca="1" si="75"/>
        <v/>
      </c>
      <c r="BB55" s="4"/>
      <c r="BC55" s="5" t="str">
        <f t="shared" ca="1" si="26"/>
        <v/>
      </c>
      <c r="BD55" s="5" t="str">
        <f t="shared" ca="1" si="27"/>
        <v/>
      </c>
      <c r="BE55" s="5" t="str">
        <f t="shared" ca="1" si="28"/>
        <v/>
      </c>
      <c r="BF55" s="5" t="str">
        <f t="shared" ca="1" si="29"/>
        <v/>
      </c>
      <c r="BG55" s="5" t="str">
        <f t="shared" ca="1" si="30"/>
        <v/>
      </c>
      <c r="BH55" s="5" t="str">
        <f t="shared" ca="1" si="31"/>
        <v/>
      </c>
      <c r="BI55" s="5" t="str">
        <f t="shared" ca="1" si="32"/>
        <v/>
      </c>
      <c r="BJ55" s="5" t="str">
        <f t="shared" ca="1" si="33"/>
        <v/>
      </c>
      <c r="BK55" s="5" t="str">
        <f t="shared" ca="1" si="34"/>
        <v/>
      </c>
      <c r="BL55" s="5" t="str">
        <f t="shared" ca="1" si="35"/>
        <v/>
      </c>
      <c r="BM55" s="5" t="str">
        <f t="shared" ca="1" si="36"/>
        <v/>
      </c>
      <c r="BN55" s="5" t="str">
        <f t="shared" ca="1" si="37"/>
        <v/>
      </c>
      <c r="BO55" s="5" t="str">
        <f t="shared" ca="1" si="38"/>
        <v/>
      </c>
      <c r="BP55" s="5" t="str">
        <f t="shared" ca="1" si="39"/>
        <v/>
      </c>
      <c r="BQ55" s="5" t="str">
        <f t="shared" ca="1" si="40"/>
        <v/>
      </c>
      <c r="BR55" s="5" t="str">
        <f t="shared" ca="1" si="41"/>
        <v/>
      </c>
      <c r="BS55" s="5" t="str">
        <f t="shared" ca="1" si="42"/>
        <v/>
      </c>
      <c r="BT55" s="5" t="str">
        <f t="shared" ca="1" si="43"/>
        <v/>
      </c>
      <c r="BU55" s="5" t="str">
        <f t="shared" ca="1" si="44"/>
        <v/>
      </c>
      <c r="BV55" s="5" t="str">
        <f t="shared" ca="1" si="45"/>
        <v/>
      </c>
      <c r="BW55" s="5" t="str">
        <f t="shared" ca="1" si="46"/>
        <v/>
      </c>
      <c r="BX55" s="5" t="str">
        <f t="shared" ca="1" si="47"/>
        <v/>
      </c>
      <c r="BY55" s="5" t="str">
        <f t="shared" ca="1" si="48"/>
        <v/>
      </c>
      <c r="BZ55" s="5" t="str">
        <f t="shared" ca="1" si="49"/>
        <v/>
      </c>
      <c r="CA55" s="5" t="str">
        <f t="shared" ca="1" si="50"/>
        <v/>
      </c>
      <c r="CB55" s="4"/>
      <c r="CC55" s="22" t="e">
        <f t="shared" si="51"/>
        <v>#N/A</v>
      </c>
      <c r="CD55" s="23" t="e">
        <f t="shared" si="52"/>
        <v>#N/A</v>
      </c>
      <c r="CE55" s="23" t="e">
        <f t="shared" si="53"/>
        <v>#N/A</v>
      </c>
      <c r="CF55" s="23" t="e">
        <f t="shared" si="54"/>
        <v>#N/A</v>
      </c>
      <c r="CG55" s="23" t="e">
        <f t="shared" si="55"/>
        <v>#N/A</v>
      </c>
      <c r="CH55" s="23" t="e">
        <f t="shared" si="56"/>
        <v>#N/A</v>
      </c>
      <c r="CI55" s="23" t="e">
        <f t="shared" si="57"/>
        <v>#N/A</v>
      </c>
      <c r="CJ55" s="22" t="e">
        <f t="shared" si="58"/>
        <v>#N/A</v>
      </c>
      <c r="CK55" s="22" t="e">
        <f t="shared" si="59"/>
        <v>#N/A</v>
      </c>
      <c r="CL55" s="22" t="e">
        <f t="shared" si="60"/>
        <v>#N/A</v>
      </c>
      <c r="CM55" s="24">
        <f ca="1">OFFSET(CM55,-1,0,1,1)+1</f>
        <v>12.5</v>
      </c>
    </row>
    <row r="56" spans="12:91" s="3" customFormat="1" ht="20.100000000000001" customHeight="1" x14ac:dyDescent="0.2">
      <c r="L56" s="15"/>
      <c r="V56" s="5">
        <f t="shared" si="19"/>
        <v>0</v>
      </c>
      <c r="W56" s="5">
        <f t="shared" si="20"/>
        <v>0</v>
      </c>
      <c r="X56" s="5">
        <f t="shared" si="21"/>
        <v>0</v>
      </c>
      <c r="Y56" s="5">
        <f t="shared" si="22"/>
        <v>0</v>
      </c>
      <c r="Z56" s="5">
        <f t="shared" si="23"/>
        <v>0</v>
      </c>
      <c r="AA56" s="5">
        <f t="shared" si="24"/>
        <v>0</v>
      </c>
      <c r="AB56" s="4"/>
      <c r="AC56" s="5" t="str">
        <f t="shared" ref="AC56:BA56" ca="1" si="76">IF(ISERROR(MATCH($B23,OFFSET($F$8,COLUMN(AC$41)-COLUMN($AC$41)+1,0,1,COLUMNS($F$8:$K$8)),0)),"",INDEX($B$9:$B$33,COLUMN(AC$41)-COLUMN($AC$41)+1))</f>
        <v/>
      </c>
      <c r="AD56" s="5" t="str">
        <f t="shared" ca="1" si="76"/>
        <v/>
      </c>
      <c r="AE56" s="5" t="str">
        <f t="shared" ca="1" si="76"/>
        <v/>
      </c>
      <c r="AF56" s="5" t="str">
        <f t="shared" ca="1" si="76"/>
        <v/>
      </c>
      <c r="AG56" s="5" t="str">
        <f t="shared" ca="1" si="76"/>
        <v/>
      </c>
      <c r="AH56" s="5" t="str">
        <f t="shared" ca="1" si="76"/>
        <v/>
      </c>
      <c r="AI56" s="5" t="str">
        <f t="shared" ca="1" si="76"/>
        <v/>
      </c>
      <c r="AJ56" s="5" t="str">
        <f t="shared" ca="1" si="76"/>
        <v/>
      </c>
      <c r="AK56" s="5" t="str">
        <f t="shared" ca="1" si="76"/>
        <v/>
      </c>
      <c r="AL56" s="5" t="str">
        <f t="shared" ca="1" si="76"/>
        <v/>
      </c>
      <c r="AM56" s="5" t="str">
        <f t="shared" ca="1" si="76"/>
        <v/>
      </c>
      <c r="AN56" s="5" t="str">
        <f t="shared" ca="1" si="76"/>
        <v/>
      </c>
      <c r="AO56" s="5" t="str">
        <f t="shared" ca="1" si="76"/>
        <v/>
      </c>
      <c r="AP56" s="5" t="str">
        <f t="shared" ca="1" si="76"/>
        <v/>
      </c>
      <c r="AQ56" s="5" t="str">
        <f t="shared" ca="1" si="76"/>
        <v/>
      </c>
      <c r="AR56" s="5" t="str">
        <f t="shared" ca="1" si="76"/>
        <v/>
      </c>
      <c r="AS56" s="5" t="str">
        <f t="shared" ca="1" si="76"/>
        <v/>
      </c>
      <c r="AT56" s="5" t="str">
        <f t="shared" ca="1" si="76"/>
        <v/>
      </c>
      <c r="AU56" s="5" t="str">
        <f t="shared" ca="1" si="76"/>
        <v/>
      </c>
      <c r="AV56" s="5" t="str">
        <f t="shared" ca="1" si="76"/>
        <v/>
      </c>
      <c r="AW56" s="5" t="str">
        <f t="shared" ca="1" si="76"/>
        <v/>
      </c>
      <c r="AX56" s="5" t="str">
        <f t="shared" ca="1" si="76"/>
        <v/>
      </c>
      <c r="AY56" s="5" t="str">
        <f t="shared" ca="1" si="76"/>
        <v/>
      </c>
      <c r="AZ56" s="5" t="str">
        <f t="shared" ca="1" si="76"/>
        <v/>
      </c>
      <c r="BA56" s="5" t="str">
        <f t="shared" ca="1" si="76"/>
        <v/>
      </c>
      <c r="BB56" s="4"/>
      <c r="BC56" s="5" t="str">
        <f t="shared" ca="1" si="26"/>
        <v/>
      </c>
      <c r="BD56" s="5" t="str">
        <f t="shared" ca="1" si="27"/>
        <v/>
      </c>
      <c r="BE56" s="5" t="str">
        <f t="shared" ca="1" si="28"/>
        <v/>
      </c>
      <c r="BF56" s="5" t="str">
        <f t="shared" ca="1" si="29"/>
        <v/>
      </c>
      <c r="BG56" s="5" t="str">
        <f t="shared" ca="1" si="30"/>
        <v/>
      </c>
      <c r="BH56" s="5" t="str">
        <f t="shared" ca="1" si="31"/>
        <v/>
      </c>
      <c r="BI56" s="5" t="str">
        <f t="shared" ca="1" si="32"/>
        <v/>
      </c>
      <c r="BJ56" s="5" t="str">
        <f t="shared" ca="1" si="33"/>
        <v/>
      </c>
      <c r="BK56" s="5" t="str">
        <f t="shared" ca="1" si="34"/>
        <v/>
      </c>
      <c r="BL56" s="5" t="str">
        <f t="shared" ca="1" si="35"/>
        <v/>
      </c>
      <c r="BM56" s="5" t="str">
        <f t="shared" ca="1" si="36"/>
        <v/>
      </c>
      <c r="BN56" s="5" t="str">
        <f t="shared" ca="1" si="37"/>
        <v/>
      </c>
      <c r="BO56" s="5" t="str">
        <f t="shared" ca="1" si="38"/>
        <v/>
      </c>
      <c r="BP56" s="5" t="str">
        <f t="shared" ca="1" si="39"/>
        <v/>
      </c>
      <c r="BQ56" s="5" t="str">
        <f t="shared" ca="1" si="40"/>
        <v/>
      </c>
      <c r="BR56" s="5" t="str">
        <f t="shared" ca="1" si="41"/>
        <v/>
      </c>
      <c r="BS56" s="5" t="str">
        <f t="shared" ca="1" si="42"/>
        <v/>
      </c>
      <c r="BT56" s="5" t="str">
        <f t="shared" ca="1" si="43"/>
        <v/>
      </c>
      <c r="BU56" s="5" t="str">
        <f t="shared" ca="1" si="44"/>
        <v/>
      </c>
      <c r="BV56" s="5" t="str">
        <f t="shared" ca="1" si="45"/>
        <v/>
      </c>
      <c r="BW56" s="5" t="str">
        <f t="shared" ca="1" si="46"/>
        <v/>
      </c>
      <c r="BX56" s="5" t="str">
        <f t="shared" ca="1" si="47"/>
        <v/>
      </c>
      <c r="BY56" s="5" t="str">
        <f t="shared" ca="1" si="48"/>
        <v/>
      </c>
      <c r="BZ56" s="5" t="str">
        <f t="shared" ca="1" si="49"/>
        <v/>
      </c>
      <c r="CA56" s="5" t="str">
        <f t="shared" ca="1" si="50"/>
        <v/>
      </c>
      <c r="CB56" s="4"/>
      <c r="CC56" s="22" t="e">
        <f t="shared" si="51"/>
        <v>#N/A</v>
      </c>
      <c r="CD56" s="23" t="e">
        <f t="shared" si="52"/>
        <v>#N/A</v>
      </c>
      <c r="CE56" s="23" t="e">
        <f t="shared" si="53"/>
        <v>#N/A</v>
      </c>
      <c r="CF56" s="23" t="e">
        <f t="shared" si="54"/>
        <v>#N/A</v>
      </c>
      <c r="CG56" s="23" t="e">
        <f t="shared" si="55"/>
        <v>#N/A</v>
      </c>
      <c r="CH56" s="23" t="e">
        <f t="shared" si="56"/>
        <v>#N/A</v>
      </c>
      <c r="CI56" s="23" t="e">
        <f t="shared" si="57"/>
        <v>#N/A</v>
      </c>
      <c r="CJ56" s="22" t="e">
        <f t="shared" si="58"/>
        <v>#N/A</v>
      </c>
      <c r="CK56" s="22" t="e">
        <f t="shared" si="59"/>
        <v>#N/A</v>
      </c>
      <c r="CL56" s="22" t="e">
        <f t="shared" si="60"/>
        <v>#N/A</v>
      </c>
      <c r="CM56" s="24">
        <f t="shared" ref="CM56:CM66" ca="1" si="77">OFFSET(CM56,-1,0,1,1)+1</f>
        <v>13.5</v>
      </c>
    </row>
    <row r="57" spans="12:91" s="3" customFormat="1" ht="20.100000000000001" customHeight="1" x14ac:dyDescent="0.2">
      <c r="L57" s="15"/>
      <c r="V57" s="5">
        <f t="shared" si="19"/>
        <v>0</v>
      </c>
      <c r="W57" s="5">
        <f t="shared" si="20"/>
        <v>0</v>
      </c>
      <c r="X57" s="5">
        <f t="shared" si="21"/>
        <v>0</v>
      </c>
      <c r="Y57" s="5">
        <f t="shared" si="22"/>
        <v>0</v>
      </c>
      <c r="Z57" s="5">
        <f t="shared" si="23"/>
        <v>0</v>
      </c>
      <c r="AA57" s="5">
        <f t="shared" si="24"/>
        <v>0</v>
      </c>
      <c r="AB57" s="4"/>
      <c r="AC57" s="5" t="str">
        <f t="shared" ref="AC57:BA57" ca="1" si="78">IF(ISERROR(MATCH($B24,OFFSET($F$8,COLUMN(AC$41)-COLUMN($AC$41)+1,0,1,COLUMNS($F$8:$K$8)),0)),"",INDEX($B$9:$B$33,COLUMN(AC$41)-COLUMN($AC$41)+1))</f>
        <v/>
      </c>
      <c r="AD57" s="5" t="str">
        <f t="shared" ca="1" si="78"/>
        <v/>
      </c>
      <c r="AE57" s="5" t="str">
        <f t="shared" ca="1" si="78"/>
        <v/>
      </c>
      <c r="AF57" s="5" t="str">
        <f t="shared" ca="1" si="78"/>
        <v/>
      </c>
      <c r="AG57" s="5" t="str">
        <f t="shared" ca="1" si="78"/>
        <v/>
      </c>
      <c r="AH57" s="5" t="str">
        <f t="shared" ca="1" si="78"/>
        <v/>
      </c>
      <c r="AI57" s="5" t="str">
        <f t="shared" ca="1" si="78"/>
        <v/>
      </c>
      <c r="AJ57" s="5" t="str">
        <f t="shared" ca="1" si="78"/>
        <v/>
      </c>
      <c r="AK57" s="5" t="str">
        <f t="shared" ca="1" si="78"/>
        <v/>
      </c>
      <c r="AL57" s="5" t="str">
        <f t="shared" ca="1" si="78"/>
        <v/>
      </c>
      <c r="AM57" s="5" t="str">
        <f t="shared" ca="1" si="78"/>
        <v/>
      </c>
      <c r="AN57" s="5" t="str">
        <f t="shared" ca="1" si="78"/>
        <v/>
      </c>
      <c r="AO57" s="5" t="str">
        <f t="shared" ca="1" si="78"/>
        <v/>
      </c>
      <c r="AP57" s="5" t="str">
        <f t="shared" ca="1" si="78"/>
        <v/>
      </c>
      <c r="AQ57" s="5" t="str">
        <f t="shared" ca="1" si="78"/>
        <v/>
      </c>
      <c r="AR57" s="5" t="str">
        <f t="shared" ca="1" si="78"/>
        <v/>
      </c>
      <c r="AS57" s="5" t="str">
        <f t="shared" ca="1" si="78"/>
        <v/>
      </c>
      <c r="AT57" s="5" t="str">
        <f t="shared" ca="1" si="78"/>
        <v/>
      </c>
      <c r="AU57" s="5" t="str">
        <f t="shared" ca="1" si="78"/>
        <v/>
      </c>
      <c r="AV57" s="5" t="str">
        <f t="shared" ca="1" si="78"/>
        <v/>
      </c>
      <c r="AW57" s="5" t="str">
        <f t="shared" ca="1" si="78"/>
        <v/>
      </c>
      <c r="AX57" s="5" t="str">
        <f t="shared" ca="1" si="78"/>
        <v/>
      </c>
      <c r="AY57" s="5" t="str">
        <f t="shared" ca="1" si="78"/>
        <v/>
      </c>
      <c r="AZ57" s="5" t="str">
        <f t="shared" ca="1" si="78"/>
        <v/>
      </c>
      <c r="BA57" s="5" t="str">
        <f t="shared" ca="1" si="78"/>
        <v/>
      </c>
      <c r="BB57" s="4"/>
      <c r="BC57" s="5" t="str">
        <f t="shared" ca="1" si="26"/>
        <v/>
      </c>
      <c r="BD57" s="5" t="str">
        <f t="shared" ca="1" si="27"/>
        <v/>
      </c>
      <c r="BE57" s="5" t="str">
        <f t="shared" ca="1" si="28"/>
        <v/>
      </c>
      <c r="BF57" s="5" t="str">
        <f t="shared" ca="1" si="29"/>
        <v/>
      </c>
      <c r="BG57" s="5" t="str">
        <f t="shared" ca="1" si="30"/>
        <v/>
      </c>
      <c r="BH57" s="5" t="str">
        <f t="shared" ca="1" si="31"/>
        <v/>
      </c>
      <c r="BI57" s="5" t="str">
        <f t="shared" ca="1" si="32"/>
        <v/>
      </c>
      <c r="BJ57" s="5" t="str">
        <f t="shared" ca="1" si="33"/>
        <v/>
      </c>
      <c r="BK57" s="5" t="str">
        <f t="shared" ca="1" si="34"/>
        <v/>
      </c>
      <c r="BL57" s="5" t="str">
        <f t="shared" ca="1" si="35"/>
        <v/>
      </c>
      <c r="BM57" s="5" t="str">
        <f t="shared" ca="1" si="36"/>
        <v/>
      </c>
      <c r="BN57" s="5" t="str">
        <f t="shared" ca="1" si="37"/>
        <v/>
      </c>
      <c r="BO57" s="5" t="str">
        <f t="shared" ca="1" si="38"/>
        <v/>
      </c>
      <c r="BP57" s="5" t="str">
        <f t="shared" ca="1" si="39"/>
        <v/>
      </c>
      <c r="BQ57" s="5" t="str">
        <f t="shared" ca="1" si="40"/>
        <v/>
      </c>
      <c r="BR57" s="5" t="str">
        <f t="shared" ca="1" si="41"/>
        <v/>
      </c>
      <c r="BS57" s="5" t="str">
        <f t="shared" ca="1" si="42"/>
        <v/>
      </c>
      <c r="BT57" s="5" t="str">
        <f t="shared" ca="1" si="43"/>
        <v/>
      </c>
      <c r="BU57" s="5" t="str">
        <f t="shared" ca="1" si="44"/>
        <v/>
      </c>
      <c r="BV57" s="5" t="str">
        <f t="shared" ca="1" si="45"/>
        <v/>
      </c>
      <c r="BW57" s="5" t="str">
        <f t="shared" ca="1" si="46"/>
        <v/>
      </c>
      <c r="BX57" s="5" t="str">
        <f t="shared" ca="1" si="47"/>
        <v/>
      </c>
      <c r="BY57" s="5" t="str">
        <f t="shared" ca="1" si="48"/>
        <v/>
      </c>
      <c r="BZ57" s="5" t="str">
        <f t="shared" ca="1" si="49"/>
        <v/>
      </c>
      <c r="CA57" s="5" t="str">
        <f t="shared" ca="1" si="50"/>
        <v/>
      </c>
      <c r="CB57" s="4"/>
      <c r="CC57" s="22" t="e">
        <f t="shared" si="51"/>
        <v>#N/A</v>
      </c>
      <c r="CD57" s="23" t="e">
        <f t="shared" si="52"/>
        <v>#N/A</v>
      </c>
      <c r="CE57" s="23" t="e">
        <f t="shared" si="53"/>
        <v>#N/A</v>
      </c>
      <c r="CF57" s="23" t="e">
        <f t="shared" si="54"/>
        <v>#N/A</v>
      </c>
      <c r="CG57" s="23" t="e">
        <f t="shared" si="55"/>
        <v>#N/A</v>
      </c>
      <c r="CH57" s="23" t="e">
        <f t="shared" si="56"/>
        <v>#N/A</v>
      </c>
      <c r="CI57" s="23" t="e">
        <f t="shared" si="57"/>
        <v>#N/A</v>
      </c>
      <c r="CJ57" s="22" t="e">
        <f t="shared" si="58"/>
        <v>#N/A</v>
      </c>
      <c r="CK57" s="22" t="e">
        <f t="shared" si="59"/>
        <v>#N/A</v>
      </c>
      <c r="CL57" s="22" t="e">
        <f t="shared" si="60"/>
        <v>#N/A</v>
      </c>
      <c r="CM57" s="24">
        <f ca="1">OFFSET(CM57,-1,0,1,1)+1</f>
        <v>14.5</v>
      </c>
    </row>
    <row r="58" spans="12:91" s="3" customFormat="1" ht="20.100000000000001" customHeight="1" x14ac:dyDescent="0.2">
      <c r="L58" s="15"/>
      <c r="V58" s="5">
        <f t="shared" si="19"/>
        <v>0</v>
      </c>
      <c r="W58" s="5">
        <f t="shared" si="20"/>
        <v>0</v>
      </c>
      <c r="X58" s="5">
        <f t="shared" si="21"/>
        <v>0</v>
      </c>
      <c r="Y58" s="5">
        <f t="shared" si="22"/>
        <v>0</v>
      </c>
      <c r="Z58" s="5">
        <f t="shared" si="23"/>
        <v>0</v>
      </c>
      <c r="AA58" s="5">
        <f t="shared" si="24"/>
        <v>0</v>
      </c>
      <c r="AB58" s="4"/>
      <c r="AC58" s="5" t="str">
        <f t="shared" ref="AC58:BA58" ca="1" si="79">IF(ISERROR(MATCH($B25,OFFSET($F$8,COLUMN(AC$41)-COLUMN($AC$41)+1,0,1,COLUMNS($F$8:$K$8)),0)),"",INDEX($B$9:$B$33,COLUMN(AC$41)-COLUMN($AC$41)+1))</f>
        <v/>
      </c>
      <c r="AD58" s="5" t="str">
        <f t="shared" ca="1" si="79"/>
        <v/>
      </c>
      <c r="AE58" s="5" t="str">
        <f t="shared" ca="1" si="79"/>
        <v/>
      </c>
      <c r="AF58" s="5" t="str">
        <f t="shared" ca="1" si="79"/>
        <v/>
      </c>
      <c r="AG58" s="5" t="str">
        <f t="shared" ca="1" si="79"/>
        <v/>
      </c>
      <c r="AH58" s="5" t="str">
        <f t="shared" ca="1" si="79"/>
        <v/>
      </c>
      <c r="AI58" s="5" t="str">
        <f t="shared" ca="1" si="79"/>
        <v/>
      </c>
      <c r="AJ58" s="5" t="str">
        <f t="shared" ca="1" si="79"/>
        <v/>
      </c>
      <c r="AK58" s="5" t="str">
        <f t="shared" ca="1" si="79"/>
        <v/>
      </c>
      <c r="AL58" s="5" t="str">
        <f t="shared" ca="1" si="79"/>
        <v/>
      </c>
      <c r="AM58" s="5" t="str">
        <f t="shared" ca="1" si="79"/>
        <v/>
      </c>
      <c r="AN58" s="5" t="str">
        <f t="shared" ca="1" si="79"/>
        <v/>
      </c>
      <c r="AO58" s="5" t="str">
        <f t="shared" ca="1" si="79"/>
        <v/>
      </c>
      <c r="AP58" s="5" t="str">
        <f t="shared" ca="1" si="79"/>
        <v/>
      </c>
      <c r="AQ58" s="5" t="str">
        <f t="shared" ca="1" si="79"/>
        <v/>
      </c>
      <c r="AR58" s="5" t="str">
        <f t="shared" ca="1" si="79"/>
        <v/>
      </c>
      <c r="AS58" s="5" t="str">
        <f t="shared" ca="1" si="79"/>
        <v/>
      </c>
      <c r="AT58" s="5" t="str">
        <f t="shared" ca="1" si="79"/>
        <v/>
      </c>
      <c r="AU58" s="5" t="str">
        <f t="shared" ca="1" si="79"/>
        <v/>
      </c>
      <c r="AV58" s="5" t="str">
        <f t="shared" ca="1" si="79"/>
        <v/>
      </c>
      <c r="AW58" s="5" t="str">
        <f t="shared" ca="1" si="79"/>
        <v/>
      </c>
      <c r="AX58" s="5" t="str">
        <f t="shared" ca="1" si="79"/>
        <v/>
      </c>
      <c r="AY58" s="5" t="str">
        <f t="shared" ca="1" si="79"/>
        <v/>
      </c>
      <c r="AZ58" s="5" t="str">
        <f t="shared" ca="1" si="79"/>
        <v/>
      </c>
      <c r="BA58" s="5" t="str">
        <f t="shared" ca="1" si="79"/>
        <v/>
      </c>
      <c r="BB58" s="4"/>
      <c r="BC58" s="5" t="str">
        <f t="shared" ca="1" si="26"/>
        <v/>
      </c>
      <c r="BD58" s="5" t="str">
        <f t="shared" ca="1" si="27"/>
        <v/>
      </c>
      <c r="BE58" s="5" t="str">
        <f t="shared" ca="1" si="28"/>
        <v/>
      </c>
      <c r="BF58" s="5" t="str">
        <f t="shared" ca="1" si="29"/>
        <v/>
      </c>
      <c r="BG58" s="5" t="str">
        <f t="shared" ca="1" si="30"/>
        <v/>
      </c>
      <c r="BH58" s="5" t="str">
        <f t="shared" ca="1" si="31"/>
        <v/>
      </c>
      <c r="BI58" s="5" t="str">
        <f t="shared" ca="1" si="32"/>
        <v/>
      </c>
      <c r="BJ58" s="5" t="str">
        <f t="shared" ca="1" si="33"/>
        <v/>
      </c>
      <c r="BK58" s="5" t="str">
        <f t="shared" ca="1" si="34"/>
        <v/>
      </c>
      <c r="BL58" s="5" t="str">
        <f t="shared" ca="1" si="35"/>
        <v/>
      </c>
      <c r="BM58" s="5" t="str">
        <f t="shared" ca="1" si="36"/>
        <v/>
      </c>
      <c r="BN58" s="5" t="str">
        <f t="shared" ca="1" si="37"/>
        <v/>
      </c>
      <c r="BO58" s="5" t="str">
        <f t="shared" ca="1" si="38"/>
        <v/>
      </c>
      <c r="BP58" s="5" t="str">
        <f t="shared" ca="1" si="39"/>
        <v/>
      </c>
      <c r="BQ58" s="5" t="str">
        <f t="shared" ca="1" si="40"/>
        <v/>
      </c>
      <c r="BR58" s="5" t="str">
        <f t="shared" ca="1" si="41"/>
        <v/>
      </c>
      <c r="BS58" s="5" t="str">
        <f t="shared" ca="1" si="42"/>
        <v/>
      </c>
      <c r="BT58" s="5" t="str">
        <f t="shared" ca="1" si="43"/>
        <v/>
      </c>
      <c r="BU58" s="5" t="str">
        <f t="shared" ca="1" si="44"/>
        <v/>
      </c>
      <c r="BV58" s="5" t="str">
        <f t="shared" ca="1" si="45"/>
        <v/>
      </c>
      <c r="BW58" s="5" t="str">
        <f t="shared" ca="1" si="46"/>
        <v/>
      </c>
      <c r="BX58" s="5" t="str">
        <f t="shared" ca="1" si="47"/>
        <v/>
      </c>
      <c r="BY58" s="5" t="str">
        <f t="shared" ca="1" si="48"/>
        <v/>
      </c>
      <c r="BZ58" s="5" t="str">
        <f t="shared" ca="1" si="49"/>
        <v/>
      </c>
      <c r="CA58" s="5" t="str">
        <f t="shared" ca="1" si="50"/>
        <v/>
      </c>
      <c r="CB58" s="4"/>
      <c r="CC58" s="22" t="e">
        <f t="shared" si="51"/>
        <v>#N/A</v>
      </c>
      <c r="CD58" s="23" t="e">
        <f t="shared" si="52"/>
        <v>#N/A</v>
      </c>
      <c r="CE58" s="23" t="e">
        <f t="shared" si="53"/>
        <v>#N/A</v>
      </c>
      <c r="CF58" s="23" t="e">
        <f t="shared" si="54"/>
        <v>#N/A</v>
      </c>
      <c r="CG58" s="23" t="e">
        <f t="shared" si="55"/>
        <v>#N/A</v>
      </c>
      <c r="CH58" s="23" t="e">
        <f t="shared" si="56"/>
        <v>#N/A</v>
      </c>
      <c r="CI58" s="23" t="e">
        <f t="shared" si="57"/>
        <v>#N/A</v>
      </c>
      <c r="CJ58" s="22" t="e">
        <f t="shared" si="58"/>
        <v>#N/A</v>
      </c>
      <c r="CK58" s="22" t="e">
        <f t="shared" si="59"/>
        <v>#N/A</v>
      </c>
      <c r="CL58" s="22" t="e">
        <f t="shared" si="60"/>
        <v>#N/A</v>
      </c>
      <c r="CM58" s="24">
        <f ca="1">OFFSET(CM58,-1,0,1,1)+1</f>
        <v>15.5</v>
      </c>
    </row>
    <row r="59" spans="12:91" s="3" customFormat="1" ht="20.100000000000001" customHeight="1" x14ac:dyDescent="0.2">
      <c r="L59" s="15"/>
      <c r="V59" s="5">
        <f t="shared" si="19"/>
        <v>0</v>
      </c>
      <c r="W59" s="5">
        <f t="shared" si="20"/>
        <v>0</v>
      </c>
      <c r="X59" s="5">
        <f t="shared" si="21"/>
        <v>0</v>
      </c>
      <c r="Y59" s="5">
        <f t="shared" si="22"/>
        <v>0</v>
      </c>
      <c r="Z59" s="5">
        <f t="shared" si="23"/>
        <v>0</v>
      </c>
      <c r="AA59" s="5">
        <f t="shared" si="24"/>
        <v>0</v>
      </c>
      <c r="AB59" s="4"/>
      <c r="AC59" s="5" t="str">
        <f t="shared" ref="AC59:BA59" ca="1" si="80">IF(ISERROR(MATCH($B26,OFFSET($F$8,COLUMN(AC$41)-COLUMN($AC$41)+1,0,1,COLUMNS($F$8:$K$8)),0)),"",INDEX($B$9:$B$33,COLUMN(AC$41)-COLUMN($AC$41)+1))</f>
        <v/>
      </c>
      <c r="AD59" s="5" t="str">
        <f t="shared" ca="1" si="80"/>
        <v/>
      </c>
      <c r="AE59" s="5" t="str">
        <f t="shared" ca="1" si="80"/>
        <v/>
      </c>
      <c r="AF59" s="5" t="str">
        <f t="shared" ca="1" si="80"/>
        <v/>
      </c>
      <c r="AG59" s="5" t="str">
        <f t="shared" ca="1" si="80"/>
        <v/>
      </c>
      <c r="AH59" s="5" t="str">
        <f t="shared" ca="1" si="80"/>
        <v/>
      </c>
      <c r="AI59" s="5" t="str">
        <f t="shared" ca="1" si="80"/>
        <v/>
      </c>
      <c r="AJ59" s="5" t="str">
        <f t="shared" ca="1" si="80"/>
        <v/>
      </c>
      <c r="AK59" s="5" t="str">
        <f t="shared" ca="1" si="80"/>
        <v/>
      </c>
      <c r="AL59" s="5" t="str">
        <f t="shared" ca="1" si="80"/>
        <v/>
      </c>
      <c r="AM59" s="5" t="str">
        <f t="shared" ca="1" si="80"/>
        <v/>
      </c>
      <c r="AN59" s="5" t="str">
        <f t="shared" ca="1" si="80"/>
        <v/>
      </c>
      <c r="AO59" s="5" t="str">
        <f t="shared" ca="1" si="80"/>
        <v/>
      </c>
      <c r="AP59" s="5" t="str">
        <f t="shared" ca="1" si="80"/>
        <v/>
      </c>
      <c r="AQ59" s="5" t="str">
        <f t="shared" ca="1" si="80"/>
        <v/>
      </c>
      <c r="AR59" s="5" t="str">
        <f t="shared" ca="1" si="80"/>
        <v/>
      </c>
      <c r="AS59" s="5" t="str">
        <f t="shared" ca="1" si="80"/>
        <v/>
      </c>
      <c r="AT59" s="5" t="str">
        <f t="shared" ca="1" si="80"/>
        <v/>
      </c>
      <c r="AU59" s="5" t="str">
        <f t="shared" ca="1" si="80"/>
        <v/>
      </c>
      <c r="AV59" s="5" t="str">
        <f t="shared" ca="1" si="80"/>
        <v/>
      </c>
      <c r="AW59" s="5" t="str">
        <f t="shared" ca="1" si="80"/>
        <v/>
      </c>
      <c r="AX59" s="5" t="str">
        <f t="shared" ca="1" si="80"/>
        <v/>
      </c>
      <c r="AY59" s="5" t="str">
        <f t="shared" ca="1" si="80"/>
        <v/>
      </c>
      <c r="AZ59" s="5" t="str">
        <f t="shared" ca="1" si="80"/>
        <v/>
      </c>
      <c r="BA59" s="5" t="str">
        <f t="shared" ca="1" si="80"/>
        <v/>
      </c>
      <c r="BB59" s="4"/>
      <c r="BC59" s="5" t="str">
        <f t="shared" ca="1" si="26"/>
        <v/>
      </c>
      <c r="BD59" s="5" t="str">
        <f t="shared" ca="1" si="27"/>
        <v/>
      </c>
      <c r="BE59" s="5" t="str">
        <f t="shared" ca="1" si="28"/>
        <v/>
      </c>
      <c r="BF59" s="5" t="str">
        <f t="shared" ca="1" si="29"/>
        <v/>
      </c>
      <c r="BG59" s="5" t="str">
        <f t="shared" ca="1" si="30"/>
        <v/>
      </c>
      <c r="BH59" s="5" t="str">
        <f t="shared" ca="1" si="31"/>
        <v/>
      </c>
      <c r="BI59" s="5" t="str">
        <f t="shared" ca="1" si="32"/>
        <v/>
      </c>
      <c r="BJ59" s="5" t="str">
        <f t="shared" ca="1" si="33"/>
        <v/>
      </c>
      <c r="BK59" s="5" t="str">
        <f t="shared" ca="1" si="34"/>
        <v/>
      </c>
      <c r="BL59" s="5" t="str">
        <f t="shared" ca="1" si="35"/>
        <v/>
      </c>
      <c r="BM59" s="5" t="str">
        <f t="shared" ca="1" si="36"/>
        <v/>
      </c>
      <c r="BN59" s="5" t="str">
        <f t="shared" ca="1" si="37"/>
        <v/>
      </c>
      <c r="BO59" s="5" t="str">
        <f t="shared" ca="1" si="38"/>
        <v/>
      </c>
      <c r="BP59" s="5" t="str">
        <f t="shared" ca="1" si="39"/>
        <v/>
      </c>
      <c r="BQ59" s="5" t="str">
        <f t="shared" ca="1" si="40"/>
        <v/>
      </c>
      <c r="BR59" s="5" t="str">
        <f t="shared" ca="1" si="41"/>
        <v/>
      </c>
      <c r="BS59" s="5" t="str">
        <f t="shared" ca="1" si="42"/>
        <v/>
      </c>
      <c r="BT59" s="5" t="str">
        <f t="shared" ca="1" si="43"/>
        <v/>
      </c>
      <c r="BU59" s="5" t="str">
        <f t="shared" ca="1" si="44"/>
        <v/>
      </c>
      <c r="BV59" s="5" t="str">
        <f t="shared" ca="1" si="45"/>
        <v/>
      </c>
      <c r="BW59" s="5" t="str">
        <f t="shared" ca="1" si="46"/>
        <v/>
      </c>
      <c r="BX59" s="5" t="str">
        <f t="shared" ca="1" si="47"/>
        <v/>
      </c>
      <c r="BY59" s="5" t="str">
        <f t="shared" ca="1" si="48"/>
        <v/>
      </c>
      <c r="BZ59" s="5" t="str">
        <f t="shared" ca="1" si="49"/>
        <v/>
      </c>
      <c r="CA59" s="5" t="str">
        <f t="shared" ca="1" si="50"/>
        <v/>
      </c>
      <c r="CB59" s="4"/>
      <c r="CC59" s="22" t="e">
        <f t="shared" si="51"/>
        <v>#N/A</v>
      </c>
      <c r="CD59" s="23" t="e">
        <f t="shared" si="52"/>
        <v>#N/A</v>
      </c>
      <c r="CE59" s="23" t="e">
        <f t="shared" si="53"/>
        <v>#N/A</v>
      </c>
      <c r="CF59" s="23" t="e">
        <f t="shared" si="54"/>
        <v>#N/A</v>
      </c>
      <c r="CG59" s="23" t="e">
        <f t="shared" si="55"/>
        <v>#N/A</v>
      </c>
      <c r="CH59" s="23" t="e">
        <f t="shared" si="56"/>
        <v>#N/A</v>
      </c>
      <c r="CI59" s="23" t="e">
        <f t="shared" si="57"/>
        <v>#N/A</v>
      </c>
      <c r="CJ59" s="22" t="e">
        <f t="shared" si="58"/>
        <v>#N/A</v>
      </c>
      <c r="CK59" s="22" t="e">
        <f t="shared" si="59"/>
        <v>#N/A</v>
      </c>
      <c r="CL59" s="22" t="e">
        <f t="shared" si="60"/>
        <v>#N/A</v>
      </c>
      <c r="CM59" s="24">
        <f t="shared" ca="1" si="77"/>
        <v>16.5</v>
      </c>
    </row>
    <row r="60" spans="12:91" s="3" customFormat="1" ht="20.100000000000001" customHeight="1" x14ac:dyDescent="0.2">
      <c r="L60" s="15"/>
      <c r="V60" s="5">
        <f t="shared" si="19"/>
        <v>0</v>
      </c>
      <c r="W60" s="5">
        <f t="shared" si="20"/>
        <v>0</v>
      </c>
      <c r="X60" s="5">
        <f t="shared" si="21"/>
        <v>0</v>
      </c>
      <c r="Y60" s="5">
        <f t="shared" si="22"/>
        <v>0</v>
      </c>
      <c r="Z60" s="5">
        <f t="shared" si="23"/>
        <v>0</v>
      </c>
      <c r="AA60" s="5">
        <f t="shared" si="24"/>
        <v>0</v>
      </c>
      <c r="AB60" s="4"/>
      <c r="AC60" s="5" t="str">
        <f t="shared" ref="AC60:BA60" ca="1" si="81">IF(ISERROR(MATCH($B27,OFFSET($F$8,COLUMN(AC$41)-COLUMN($AC$41)+1,0,1,COLUMNS($F$8:$K$8)),0)),"",INDEX($B$9:$B$33,COLUMN(AC$41)-COLUMN($AC$41)+1))</f>
        <v/>
      </c>
      <c r="AD60" s="5" t="str">
        <f t="shared" ca="1" si="81"/>
        <v/>
      </c>
      <c r="AE60" s="5" t="str">
        <f t="shared" ca="1" si="81"/>
        <v/>
      </c>
      <c r="AF60" s="5" t="str">
        <f t="shared" ca="1" si="81"/>
        <v/>
      </c>
      <c r="AG60" s="5" t="str">
        <f t="shared" ca="1" si="81"/>
        <v/>
      </c>
      <c r="AH60" s="5" t="str">
        <f t="shared" ca="1" si="81"/>
        <v/>
      </c>
      <c r="AI60" s="5" t="str">
        <f t="shared" ca="1" si="81"/>
        <v/>
      </c>
      <c r="AJ60" s="5" t="str">
        <f t="shared" ca="1" si="81"/>
        <v/>
      </c>
      <c r="AK60" s="5" t="str">
        <f t="shared" ca="1" si="81"/>
        <v/>
      </c>
      <c r="AL60" s="5" t="str">
        <f t="shared" ca="1" si="81"/>
        <v/>
      </c>
      <c r="AM60" s="5" t="str">
        <f t="shared" ca="1" si="81"/>
        <v/>
      </c>
      <c r="AN60" s="5" t="str">
        <f t="shared" ca="1" si="81"/>
        <v/>
      </c>
      <c r="AO60" s="5" t="str">
        <f t="shared" ca="1" si="81"/>
        <v/>
      </c>
      <c r="AP60" s="5" t="str">
        <f t="shared" ca="1" si="81"/>
        <v/>
      </c>
      <c r="AQ60" s="5" t="str">
        <f t="shared" ca="1" si="81"/>
        <v/>
      </c>
      <c r="AR60" s="5" t="str">
        <f t="shared" ca="1" si="81"/>
        <v/>
      </c>
      <c r="AS60" s="5" t="str">
        <f t="shared" ca="1" si="81"/>
        <v/>
      </c>
      <c r="AT60" s="5" t="str">
        <f t="shared" ca="1" si="81"/>
        <v/>
      </c>
      <c r="AU60" s="5" t="str">
        <f t="shared" ca="1" si="81"/>
        <v/>
      </c>
      <c r="AV60" s="5" t="str">
        <f t="shared" ca="1" si="81"/>
        <v/>
      </c>
      <c r="AW60" s="5" t="str">
        <f t="shared" ca="1" si="81"/>
        <v/>
      </c>
      <c r="AX60" s="5" t="str">
        <f t="shared" ca="1" si="81"/>
        <v/>
      </c>
      <c r="AY60" s="5" t="str">
        <f t="shared" ca="1" si="81"/>
        <v/>
      </c>
      <c r="AZ60" s="5" t="str">
        <f t="shared" ca="1" si="81"/>
        <v/>
      </c>
      <c r="BA60" s="5" t="str">
        <f t="shared" ca="1" si="81"/>
        <v/>
      </c>
      <c r="BB60" s="4"/>
      <c r="BC60" s="5" t="str">
        <f t="shared" ca="1" si="26"/>
        <v/>
      </c>
      <c r="BD60" s="5" t="str">
        <f t="shared" ca="1" si="27"/>
        <v/>
      </c>
      <c r="BE60" s="5" t="str">
        <f t="shared" ca="1" si="28"/>
        <v/>
      </c>
      <c r="BF60" s="5" t="str">
        <f t="shared" ca="1" si="29"/>
        <v/>
      </c>
      <c r="BG60" s="5" t="str">
        <f t="shared" ca="1" si="30"/>
        <v/>
      </c>
      <c r="BH60" s="5" t="str">
        <f t="shared" ca="1" si="31"/>
        <v/>
      </c>
      <c r="BI60" s="5" t="str">
        <f t="shared" ca="1" si="32"/>
        <v/>
      </c>
      <c r="BJ60" s="5" t="str">
        <f t="shared" ca="1" si="33"/>
        <v/>
      </c>
      <c r="BK60" s="5" t="str">
        <f t="shared" ca="1" si="34"/>
        <v/>
      </c>
      <c r="BL60" s="5" t="str">
        <f t="shared" ca="1" si="35"/>
        <v/>
      </c>
      <c r="BM60" s="5" t="str">
        <f t="shared" ca="1" si="36"/>
        <v/>
      </c>
      <c r="BN60" s="5" t="str">
        <f t="shared" ca="1" si="37"/>
        <v/>
      </c>
      <c r="BO60" s="5" t="str">
        <f t="shared" ca="1" si="38"/>
        <v/>
      </c>
      <c r="BP60" s="5" t="str">
        <f t="shared" ca="1" si="39"/>
        <v/>
      </c>
      <c r="BQ60" s="5" t="str">
        <f t="shared" ca="1" si="40"/>
        <v/>
      </c>
      <c r="BR60" s="5" t="str">
        <f t="shared" ca="1" si="41"/>
        <v/>
      </c>
      <c r="BS60" s="5" t="str">
        <f t="shared" ca="1" si="42"/>
        <v/>
      </c>
      <c r="BT60" s="5" t="str">
        <f t="shared" ca="1" si="43"/>
        <v/>
      </c>
      <c r="BU60" s="5" t="str">
        <f t="shared" ca="1" si="44"/>
        <v/>
      </c>
      <c r="BV60" s="5" t="str">
        <f t="shared" ca="1" si="45"/>
        <v/>
      </c>
      <c r="BW60" s="5" t="str">
        <f t="shared" ca="1" si="46"/>
        <v/>
      </c>
      <c r="BX60" s="5" t="str">
        <f t="shared" ca="1" si="47"/>
        <v/>
      </c>
      <c r="BY60" s="5" t="str">
        <f t="shared" ca="1" si="48"/>
        <v/>
      </c>
      <c r="BZ60" s="5" t="str">
        <f t="shared" ca="1" si="49"/>
        <v/>
      </c>
      <c r="CA60" s="5" t="str">
        <f t="shared" ca="1" si="50"/>
        <v/>
      </c>
      <c r="CB60" s="4"/>
      <c r="CC60" s="22" t="e">
        <f t="shared" si="51"/>
        <v>#N/A</v>
      </c>
      <c r="CD60" s="23" t="e">
        <f t="shared" si="52"/>
        <v>#N/A</v>
      </c>
      <c r="CE60" s="23" t="e">
        <f t="shared" si="53"/>
        <v>#N/A</v>
      </c>
      <c r="CF60" s="23" t="e">
        <f t="shared" si="54"/>
        <v>#N/A</v>
      </c>
      <c r="CG60" s="23" t="e">
        <f t="shared" si="55"/>
        <v>#N/A</v>
      </c>
      <c r="CH60" s="23" t="e">
        <f t="shared" si="56"/>
        <v>#N/A</v>
      </c>
      <c r="CI60" s="23" t="e">
        <f t="shared" si="57"/>
        <v>#N/A</v>
      </c>
      <c r="CJ60" s="22" t="e">
        <f t="shared" si="58"/>
        <v>#N/A</v>
      </c>
      <c r="CK60" s="22" t="e">
        <f t="shared" si="59"/>
        <v>#N/A</v>
      </c>
      <c r="CL60" s="22" t="e">
        <f t="shared" si="60"/>
        <v>#N/A</v>
      </c>
      <c r="CM60" s="24">
        <f t="shared" ca="1" si="77"/>
        <v>17.5</v>
      </c>
    </row>
    <row r="61" spans="12:91" s="3" customFormat="1" ht="20.100000000000001" customHeight="1" x14ac:dyDescent="0.2">
      <c r="L61" s="15"/>
      <c r="V61" s="5">
        <f t="shared" si="19"/>
        <v>0</v>
      </c>
      <c r="W61" s="5">
        <f t="shared" si="20"/>
        <v>0</v>
      </c>
      <c r="X61" s="5">
        <f t="shared" si="21"/>
        <v>0</v>
      </c>
      <c r="Y61" s="5">
        <f t="shared" si="22"/>
        <v>0</v>
      </c>
      <c r="Z61" s="5">
        <f t="shared" si="23"/>
        <v>0</v>
      </c>
      <c r="AA61" s="5">
        <f t="shared" si="24"/>
        <v>0</v>
      </c>
      <c r="AB61" s="4"/>
      <c r="AC61" s="5" t="str">
        <f t="shared" ref="AC61:BA61" ca="1" si="82">IF(ISERROR(MATCH($B28,OFFSET($F$8,COLUMN(AC$41)-COLUMN($AC$41)+1,0,1,COLUMNS($F$8:$K$8)),0)),"",INDEX($B$9:$B$33,COLUMN(AC$41)-COLUMN($AC$41)+1))</f>
        <v/>
      </c>
      <c r="AD61" s="5" t="str">
        <f t="shared" ca="1" si="82"/>
        <v/>
      </c>
      <c r="AE61" s="5" t="str">
        <f t="shared" ca="1" si="82"/>
        <v/>
      </c>
      <c r="AF61" s="5" t="str">
        <f t="shared" ca="1" si="82"/>
        <v/>
      </c>
      <c r="AG61" s="5" t="str">
        <f t="shared" ca="1" si="82"/>
        <v/>
      </c>
      <c r="AH61" s="5" t="str">
        <f t="shared" ca="1" si="82"/>
        <v/>
      </c>
      <c r="AI61" s="5" t="str">
        <f t="shared" ca="1" si="82"/>
        <v/>
      </c>
      <c r="AJ61" s="5" t="str">
        <f t="shared" ca="1" si="82"/>
        <v/>
      </c>
      <c r="AK61" s="5" t="str">
        <f t="shared" ca="1" si="82"/>
        <v/>
      </c>
      <c r="AL61" s="5" t="str">
        <f t="shared" ca="1" si="82"/>
        <v/>
      </c>
      <c r="AM61" s="5" t="str">
        <f t="shared" ca="1" si="82"/>
        <v/>
      </c>
      <c r="AN61" s="5" t="str">
        <f t="shared" ca="1" si="82"/>
        <v/>
      </c>
      <c r="AO61" s="5" t="str">
        <f t="shared" ca="1" si="82"/>
        <v/>
      </c>
      <c r="AP61" s="5" t="str">
        <f t="shared" ca="1" si="82"/>
        <v/>
      </c>
      <c r="AQ61" s="5" t="str">
        <f t="shared" ca="1" si="82"/>
        <v/>
      </c>
      <c r="AR61" s="5" t="str">
        <f t="shared" ca="1" si="82"/>
        <v/>
      </c>
      <c r="AS61" s="5" t="str">
        <f t="shared" ca="1" si="82"/>
        <v/>
      </c>
      <c r="AT61" s="5" t="str">
        <f t="shared" ca="1" si="82"/>
        <v/>
      </c>
      <c r="AU61" s="5" t="str">
        <f t="shared" ca="1" si="82"/>
        <v/>
      </c>
      <c r="AV61" s="5" t="str">
        <f t="shared" ca="1" si="82"/>
        <v/>
      </c>
      <c r="AW61" s="5" t="str">
        <f t="shared" ca="1" si="82"/>
        <v/>
      </c>
      <c r="AX61" s="5" t="str">
        <f t="shared" ca="1" si="82"/>
        <v/>
      </c>
      <c r="AY61" s="5" t="str">
        <f t="shared" ca="1" si="82"/>
        <v/>
      </c>
      <c r="AZ61" s="5" t="str">
        <f t="shared" ca="1" si="82"/>
        <v/>
      </c>
      <c r="BA61" s="5" t="str">
        <f t="shared" ca="1" si="82"/>
        <v/>
      </c>
      <c r="BB61" s="4"/>
      <c r="BC61" s="5" t="str">
        <f t="shared" ca="1" si="26"/>
        <v/>
      </c>
      <c r="BD61" s="5" t="str">
        <f t="shared" ca="1" si="27"/>
        <v/>
      </c>
      <c r="BE61" s="5" t="str">
        <f t="shared" ca="1" si="28"/>
        <v/>
      </c>
      <c r="BF61" s="5" t="str">
        <f t="shared" ca="1" si="29"/>
        <v/>
      </c>
      <c r="BG61" s="5" t="str">
        <f t="shared" ca="1" si="30"/>
        <v/>
      </c>
      <c r="BH61" s="5" t="str">
        <f t="shared" ca="1" si="31"/>
        <v/>
      </c>
      <c r="BI61" s="5" t="str">
        <f t="shared" ca="1" si="32"/>
        <v/>
      </c>
      <c r="BJ61" s="5" t="str">
        <f t="shared" ca="1" si="33"/>
        <v/>
      </c>
      <c r="BK61" s="5" t="str">
        <f t="shared" ca="1" si="34"/>
        <v/>
      </c>
      <c r="BL61" s="5" t="str">
        <f t="shared" ca="1" si="35"/>
        <v/>
      </c>
      <c r="BM61" s="5" t="str">
        <f t="shared" ca="1" si="36"/>
        <v/>
      </c>
      <c r="BN61" s="5" t="str">
        <f t="shared" ca="1" si="37"/>
        <v/>
      </c>
      <c r="BO61" s="5" t="str">
        <f t="shared" ca="1" si="38"/>
        <v/>
      </c>
      <c r="BP61" s="5" t="str">
        <f t="shared" ca="1" si="39"/>
        <v/>
      </c>
      <c r="BQ61" s="5" t="str">
        <f t="shared" ca="1" si="40"/>
        <v/>
      </c>
      <c r="BR61" s="5" t="str">
        <f t="shared" ca="1" si="41"/>
        <v/>
      </c>
      <c r="BS61" s="5" t="str">
        <f t="shared" ca="1" si="42"/>
        <v/>
      </c>
      <c r="BT61" s="5" t="str">
        <f t="shared" ca="1" si="43"/>
        <v/>
      </c>
      <c r="BU61" s="5" t="str">
        <f t="shared" ca="1" si="44"/>
        <v/>
      </c>
      <c r="BV61" s="5" t="str">
        <f t="shared" ca="1" si="45"/>
        <v/>
      </c>
      <c r="BW61" s="5" t="str">
        <f t="shared" ca="1" si="46"/>
        <v/>
      </c>
      <c r="BX61" s="5" t="str">
        <f t="shared" ca="1" si="47"/>
        <v/>
      </c>
      <c r="BY61" s="5" t="str">
        <f t="shared" ca="1" si="48"/>
        <v/>
      </c>
      <c r="BZ61" s="5" t="str">
        <f t="shared" ca="1" si="49"/>
        <v/>
      </c>
      <c r="CA61" s="5" t="str">
        <f t="shared" ca="1" si="50"/>
        <v/>
      </c>
      <c r="CB61" s="4"/>
      <c r="CC61" s="22" t="e">
        <f t="shared" si="51"/>
        <v>#N/A</v>
      </c>
      <c r="CD61" s="23" t="e">
        <f t="shared" si="52"/>
        <v>#N/A</v>
      </c>
      <c r="CE61" s="23" t="e">
        <f t="shared" si="53"/>
        <v>#N/A</v>
      </c>
      <c r="CF61" s="23" t="e">
        <f t="shared" si="54"/>
        <v>#N/A</v>
      </c>
      <c r="CG61" s="23" t="e">
        <f t="shared" si="55"/>
        <v>#N/A</v>
      </c>
      <c r="CH61" s="23" t="e">
        <f t="shared" si="56"/>
        <v>#N/A</v>
      </c>
      <c r="CI61" s="23" t="e">
        <f t="shared" si="57"/>
        <v>#N/A</v>
      </c>
      <c r="CJ61" s="22" t="e">
        <f t="shared" si="58"/>
        <v>#N/A</v>
      </c>
      <c r="CK61" s="22" t="e">
        <f t="shared" si="59"/>
        <v>#N/A</v>
      </c>
      <c r="CL61" s="22" t="e">
        <f t="shared" si="60"/>
        <v>#N/A</v>
      </c>
      <c r="CM61" s="24">
        <f ca="1">OFFSET(CM61,-1,0,1,1)+1</f>
        <v>18.5</v>
      </c>
    </row>
    <row r="62" spans="12:91" s="3" customFormat="1" ht="20.100000000000001" customHeight="1" x14ac:dyDescent="0.2">
      <c r="L62" s="15"/>
      <c r="V62" s="5">
        <f t="shared" si="19"/>
        <v>0</v>
      </c>
      <c r="W62" s="5">
        <f t="shared" si="20"/>
        <v>0</v>
      </c>
      <c r="X62" s="5">
        <f t="shared" si="21"/>
        <v>0</v>
      </c>
      <c r="Y62" s="5">
        <f t="shared" si="22"/>
        <v>0</v>
      </c>
      <c r="Z62" s="5">
        <f t="shared" si="23"/>
        <v>0</v>
      </c>
      <c r="AA62" s="5">
        <f t="shared" si="24"/>
        <v>0</v>
      </c>
      <c r="AB62" s="4"/>
      <c r="AC62" s="5" t="str">
        <f t="shared" ref="AC62:BA62" ca="1" si="83">IF(ISERROR(MATCH($B29,OFFSET($F$8,COLUMN(AC$41)-COLUMN($AC$41)+1,0,1,COLUMNS($F$8:$K$8)),0)),"",INDEX($B$9:$B$33,COLUMN(AC$41)-COLUMN($AC$41)+1))</f>
        <v/>
      </c>
      <c r="AD62" s="5" t="str">
        <f t="shared" ca="1" si="83"/>
        <v/>
      </c>
      <c r="AE62" s="5" t="str">
        <f t="shared" ca="1" si="83"/>
        <v/>
      </c>
      <c r="AF62" s="5" t="str">
        <f t="shared" ca="1" si="83"/>
        <v/>
      </c>
      <c r="AG62" s="5" t="str">
        <f t="shared" ca="1" si="83"/>
        <v/>
      </c>
      <c r="AH62" s="5" t="str">
        <f t="shared" ca="1" si="83"/>
        <v/>
      </c>
      <c r="AI62" s="5" t="str">
        <f t="shared" ca="1" si="83"/>
        <v/>
      </c>
      <c r="AJ62" s="5" t="str">
        <f t="shared" ca="1" si="83"/>
        <v/>
      </c>
      <c r="AK62" s="5" t="str">
        <f t="shared" ca="1" si="83"/>
        <v/>
      </c>
      <c r="AL62" s="5" t="str">
        <f t="shared" ca="1" si="83"/>
        <v/>
      </c>
      <c r="AM62" s="5" t="str">
        <f t="shared" ca="1" si="83"/>
        <v/>
      </c>
      <c r="AN62" s="5" t="str">
        <f t="shared" ca="1" si="83"/>
        <v/>
      </c>
      <c r="AO62" s="5" t="str">
        <f t="shared" ca="1" si="83"/>
        <v/>
      </c>
      <c r="AP62" s="5" t="str">
        <f t="shared" ca="1" si="83"/>
        <v/>
      </c>
      <c r="AQ62" s="5" t="str">
        <f t="shared" ca="1" si="83"/>
        <v/>
      </c>
      <c r="AR62" s="5" t="str">
        <f t="shared" ca="1" si="83"/>
        <v/>
      </c>
      <c r="AS62" s="5" t="str">
        <f t="shared" ca="1" si="83"/>
        <v/>
      </c>
      <c r="AT62" s="5" t="str">
        <f t="shared" ca="1" si="83"/>
        <v/>
      </c>
      <c r="AU62" s="5" t="str">
        <f t="shared" ca="1" si="83"/>
        <v/>
      </c>
      <c r="AV62" s="5" t="str">
        <f t="shared" ca="1" si="83"/>
        <v/>
      </c>
      <c r="AW62" s="5" t="str">
        <f t="shared" ca="1" si="83"/>
        <v/>
      </c>
      <c r="AX62" s="5" t="str">
        <f t="shared" ca="1" si="83"/>
        <v/>
      </c>
      <c r="AY62" s="5" t="str">
        <f t="shared" ca="1" si="83"/>
        <v/>
      </c>
      <c r="AZ62" s="5" t="str">
        <f t="shared" ca="1" si="83"/>
        <v/>
      </c>
      <c r="BA62" s="5" t="str">
        <f t="shared" ca="1" si="83"/>
        <v/>
      </c>
      <c r="BB62" s="4"/>
      <c r="BC62" s="5" t="str">
        <f t="shared" ca="1" si="26"/>
        <v/>
      </c>
      <c r="BD62" s="5" t="str">
        <f t="shared" ca="1" si="27"/>
        <v/>
      </c>
      <c r="BE62" s="5" t="str">
        <f t="shared" ca="1" si="28"/>
        <v/>
      </c>
      <c r="BF62" s="5" t="str">
        <f t="shared" ca="1" si="29"/>
        <v/>
      </c>
      <c r="BG62" s="5" t="str">
        <f t="shared" ca="1" si="30"/>
        <v/>
      </c>
      <c r="BH62" s="5" t="str">
        <f t="shared" ca="1" si="31"/>
        <v/>
      </c>
      <c r="BI62" s="5" t="str">
        <f t="shared" ca="1" si="32"/>
        <v/>
      </c>
      <c r="BJ62" s="5" t="str">
        <f t="shared" ca="1" si="33"/>
        <v/>
      </c>
      <c r="BK62" s="5" t="str">
        <f t="shared" ca="1" si="34"/>
        <v/>
      </c>
      <c r="BL62" s="5" t="str">
        <f t="shared" ca="1" si="35"/>
        <v/>
      </c>
      <c r="BM62" s="5" t="str">
        <f t="shared" ca="1" si="36"/>
        <v/>
      </c>
      <c r="BN62" s="5" t="str">
        <f t="shared" ca="1" si="37"/>
        <v/>
      </c>
      <c r="BO62" s="5" t="str">
        <f t="shared" ca="1" si="38"/>
        <v/>
      </c>
      <c r="BP62" s="5" t="str">
        <f t="shared" ca="1" si="39"/>
        <v/>
      </c>
      <c r="BQ62" s="5" t="str">
        <f t="shared" ca="1" si="40"/>
        <v/>
      </c>
      <c r="BR62" s="5" t="str">
        <f t="shared" ca="1" si="41"/>
        <v/>
      </c>
      <c r="BS62" s="5" t="str">
        <f t="shared" ca="1" si="42"/>
        <v/>
      </c>
      <c r="BT62" s="5" t="str">
        <f t="shared" ca="1" si="43"/>
        <v/>
      </c>
      <c r="BU62" s="5" t="str">
        <f t="shared" ca="1" si="44"/>
        <v/>
      </c>
      <c r="BV62" s="5" t="str">
        <f t="shared" ca="1" si="45"/>
        <v/>
      </c>
      <c r="BW62" s="5" t="str">
        <f t="shared" ca="1" si="46"/>
        <v/>
      </c>
      <c r="BX62" s="5" t="str">
        <f t="shared" ca="1" si="47"/>
        <v/>
      </c>
      <c r="BY62" s="5" t="str">
        <f t="shared" ca="1" si="48"/>
        <v/>
      </c>
      <c r="BZ62" s="5" t="str">
        <f t="shared" ca="1" si="49"/>
        <v/>
      </c>
      <c r="CA62" s="5" t="str">
        <f t="shared" ca="1" si="50"/>
        <v/>
      </c>
      <c r="CB62" s="4"/>
      <c r="CC62" s="22" t="e">
        <f t="shared" si="51"/>
        <v>#N/A</v>
      </c>
      <c r="CD62" s="23" t="e">
        <f t="shared" si="52"/>
        <v>#N/A</v>
      </c>
      <c r="CE62" s="23" t="e">
        <f t="shared" si="53"/>
        <v>#N/A</v>
      </c>
      <c r="CF62" s="23" t="e">
        <f t="shared" si="54"/>
        <v>#N/A</v>
      </c>
      <c r="CG62" s="23" t="e">
        <f t="shared" si="55"/>
        <v>#N/A</v>
      </c>
      <c r="CH62" s="23" t="e">
        <f t="shared" si="56"/>
        <v>#N/A</v>
      </c>
      <c r="CI62" s="23" t="e">
        <f t="shared" si="57"/>
        <v>#N/A</v>
      </c>
      <c r="CJ62" s="22" t="e">
        <f t="shared" si="58"/>
        <v>#N/A</v>
      </c>
      <c r="CK62" s="22" t="e">
        <f t="shared" si="59"/>
        <v>#N/A</v>
      </c>
      <c r="CL62" s="22" t="e">
        <f t="shared" si="60"/>
        <v>#N/A</v>
      </c>
      <c r="CM62" s="24">
        <f ca="1">OFFSET(CM62,-1,0,1,1)+1</f>
        <v>19.5</v>
      </c>
    </row>
    <row r="63" spans="12:91" s="3" customFormat="1" ht="20.100000000000001" customHeight="1" x14ac:dyDescent="0.2">
      <c r="L63" s="15"/>
      <c r="V63" s="5">
        <f t="shared" si="19"/>
        <v>0</v>
      </c>
      <c r="W63" s="5">
        <f t="shared" si="20"/>
        <v>0</v>
      </c>
      <c r="X63" s="5">
        <f t="shared" si="21"/>
        <v>0</v>
      </c>
      <c r="Y63" s="5">
        <f t="shared" si="22"/>
        <v>0</v>
      </c>
      <c r="Z63" s="5">
        <f t="shared" si="23"/>
        <v>0</v>
      </c>
      <c r="AA63" s="5">
        <f t="shared" si="24"/>
        <v>0</v>
      </c>
      <c r="AB63" s="4"/>
      <c r="AC63" s="5" t="str">
        <f t="shared" ref="AC63:BA63" ca="1" si="84">IF(ISERROR(MATCH($B30,OFFSET($F$8,COLUMN(AC$41)-COLUMN($AC$41)+1,0,1,COLUMNS($F$8:$K$8)),0)),"",INDEX($B$9:$B$33,COLUMN(AC$41)-COLUMN($AC$41)+1))</f>
        <v/>
      </c>
      <c r="AD63" s="5" t="str">
        <f t="shared" ca="1" si="84"/>
        <v/>
      </c>
      <c r="AE63" s="5" t="str">
        <f t="shared" ca="1" si="84"/>
        <v/>
      </c>
      <c r="AF63" s="5" t="str">
        <f t="shared" ca="1" si="84"/>
        <v/>
      </c>
      <c r="AG63" s="5" t="str">
        <f t="shared" ca="1" si="84"/>
        <v/>
      </c>
      <c r="AH63" s="5" t="str">
        <f t="shared" ca="1" si="84"/>
        <v/>
      </c>
      <c r="AI63" s="5" t="str">
        <f t="shared" ca="1" si="84"/>
        <v/>
      </c>
      <c r="AJ63" s="5" t="str">
        <f t="shared" ca="1" si="84"/>
        <v/>
      </c>
      <c r="AK63" s="5" t="str">
        <f t="shared" ca="1" si="84"/>
        <v/>
      </c>
      <c r="AL63" s="5" t="str">
        <f t="shared" ca="1" si="84"/>
        <v/>
      </c>
      <c r="AM63" s="5" t="str">
        <f t="shared" ca="1" si="84"/>
        <v/>
      </c>
      <c r="AN63" s="5" t="str">
        <f t="shared" ca="1" si="84"/>
        <v/>
      </c>
      <c r="AO63" s="5" t="str">
        <f t="shared" ca="1" si="84"/>
        <v/>
      </c>
      <c r="AP63" s="5" t="str">
        <f t="shared" ca="1" si="84"/>
        <v/>
      </c>
      <c r="AQ63" s="5" t="str">
        <f t="shared" ca="1" si="84"/>
        <v/>
      </c>
      <c r="AR63" s="5" t="str">
        <f t="shared" ca="1" si="84"/>
        <v/>
      </c>
      <c r="AS63" s="5" t="str">
        <f t="shared" ca="1" si="84"/>
        <v/>
      </c>
      <c r="AT63" s="5" t="str">
        <f t="shared" ca="1" si="84"/>
        <v/>
      </c>
      <c r="AU63" s="5" t="str">
        <f t="shared" ca="1" si="84"/>
        <v/>
      </c>
      <c r="AV63" s="5" t="str">
        <f t="shared" ca="1" si="84"/>
        <v/>
      </c>
      <c r="AW63" s="5" t="str">
        <f t="shared" ca="1" si="84"/>
        <v/>
      </c>
      <c r="AX63" s="5" t="str">
        <f t="shared" ca="1" si="84"/>
        <v/>
      </c>
      <c r="AY63" s="5" t="str">
        <f t="shared" ca="1" si="84"/>
        <v/>
      </c>
      <c r="AZ63" s="5" t="str">
        <f t="shared" ca="1" si="84"/>
        <v/>
      </c>
      <c r="BA63" s="5" t="str">
        <f t="shared" ca="1" si="84"/>
        <v/>
      </c>
      <c r="BB63" s="4"/>
      <c r="BC63" s="5" t="str">
        <f t="shared" ca="1" si="26"/>
        <v/>
      </c>
      <c r="BD63" s="5" t="str">
        <f t="shared" ca="1" si="27"/>
        <v/>
      </c>
      <c r="BE63" s="5" t="str">
        <f t="shared" ca="1" si="28"/>
        <v/>
      </c>
      <c r="BF63" s="5" t="str">
        <f t="shared" ca="1" si="29"/>
        <v/>
      </c>
      <c r="BG63" s="5" t="str">
        <f t="shared" ca="1" si="30"/>
        <v/>
      </c>
      <c r="BH63" s="5" t="str">
        <f t="shared" ca="1" si="31"/>
        <v/>
      </c>
      <c r="BI63" s="5" t="str">
        <f t="shared" ca="1" si="32"/>
        <v/>
      </c>
      <c r="BJ63" s="5" t="str">
        <f t="shared" ca="1" si="33"/>
        <v/>
      </c>
      <c r="BK63" s="5" t="str">
        <f t="shared" ca="1" si="34"/>
        <v/>
      </c>
      <c r="BL63" s="5" t="str">
        <f t="shared" ca="1" si="35"/>
        <v/>
      </c>
      <c r="BM63" s="5" t="str">
        <f t="shared" ca="1" si="36"/>
        <v/>
      </c>
      <c r="BN63" s="5" t="str">
        <f t="shared" ca="1" si="37"/>
        <v/>
      </c>
      <c r="BO63" s="5" t="str">
        <f t="shared" ca="1" si="38"/>
        <v/>
      </c>
      <c r="BP63" s="5" t="str">
        <f t="shared" ca="1" si="39"/>
        <v/>
      </c>
      <c r="BQ63" s="5" t="str">
        <f t="shared" ca="1" si="40"/>
        <v/>
      </c>
      <c r="BR63" s="5" t="str">
        <f t="shared" ca="1" si="41"/>
        <v/>
      </c>
      <c r="BS63" s="5" t="str">
        <f t="shared" ca="1" si="42"/>
        <v/>
      </c>
      <c r="BT63" s="5" t="str">
        <f t="shared" ca="1" si="43"/>
        <v/>
      </c>
      <c r="BU63" s="5" t="str">
        <f t="shared" ca="1" si="44"/>
        <v/>
      </c>
      <c r="BV63" s="5" t="str">
        <f t="shared" ca="1" si="45"/>
        <v/>
      </c>
      <c r="BW63" s="5" t="str">
        <f t="shared" ca="1" si="46"/>
        <v/>
      </c>
      <c r="BX63" s="5" t="str">
        <f t="shared" ca="1" si="47"/>
        <v/>
      </c>
      <c r="BY63" s="5" t="str">
        <f t="shared" ca="1" si="48"/>
        <v/>
      </c>
      <c r="BZ63" s="5" t="str">
        <f t="shared" ca="1" si="49"/>
        <v/>
      </c>
      <c r="CA63" s="5" t="str">
        <f t="shared" ca="1" si="50"/>
        <v/>
      </c>
      <c r="CB63" s="4"/>
      <c r="CC63" s="22" t="e">
        <f t="shared" si="51"/>
        <v>#N/A</v>
      </c>
      <c r="CD63" s="23" t="e">
        <f t="shared" si="52"/>
        <v>#N/A</v>
      </c>
      <c r="CE63" s="23" t="e">
        <f t="shared" si="53"/>
        <v>#N/A</v>
      </c>
      <c r="CF63" s="23" t="e">
        <f t="shared" si="54"/>
        <v>#N/A</v>
      </c>
      <c r="CG63" s="23" t="e">
        <f t="shared" si="55"/>
        <v>#N/A</v>
      </c>
      <c r="CH63" s="23" t="e">
        <f t="shared" si="56"/>
        <v>#N/A</v>
      </c>
      <c r="CI63" s="23" t="e">
        <f t="shared" si="57"/>
        <v>#N/A</v>
      </c>
      <c r="CJ63" s="22" t="e">
        <f t="shared" si="58"/>
        <v>#N/A</v>
      </c>
      <c r="CK63" s="22" t="e">
        <f t="shared" si="59"/>
        <v>#N/A</v>
      </c>
      <c r="CL63" s="22" t="e">
        <f t="shared" si="60"/>
        <v>#N/A</v>
      </c>
      <c r="CM63" s="24">
        <f t="shared" ca="1" si="77"/>
        <v>20.5</v>
      </c>
    </row>
    <row r="64" spans="12:91" s="3" customFormat="1" ht="20.100000000000001" customHeight="1" x14ac:dyDescent="0.2">
      <c r="L64" s="15"/>
      <c r="V64" s="5">
        <f t="shared" si="19"/>
        <v>0</v>
      </c>
      <c r="W64" s="5">
        <f t="shared" si="20"/>
        <v>0</v>
      </c>
      <c r="X64" s="5">
        <f t="shared" si="21"/>
        <v>0</v>
      </c>
      <c r="Y64" s="5">
        <f t="shared" si="22"/>
        <v>0</v>
      </c>
      <c r="Z64" s="5">
        <f t="shared" si="23"/>
        <v>0</v>
      </c>
      <c r="AA64" s="5">
        <f t="shared" si="24"/>
        <v>0</v>
      </c>
      <c r="AB64" s="4"/>
      <c r="AC64" s="5" t="str">
        <f t="shared" ref="AC64:BA64" ca="1" si="85">IF(ISERROR(MATCH($B31,OFFSET($F$8,COLUMN(AC$41)-COLUMN($AC$41)+1,0,1,COLUMNS($F$8:$K$8)),0)),"",INDEX($B$9:$B$33,COLUMN(AC$41)-COLUMN($AC$41)+1))</f>
        <v/>
      </c>
      <c r="AD64" s="5" t="str">
        <f t="shared" ca="1" si="85"/>
        <v/>
      </c>
      <c r="AE64" s="5" t="str">
        <f t="shared" ca="1" si="85"/>
        <v/>
      </c>
      <c r="AF64" s="5" t="str">
        <f t="shared" ca="1" si="85"/>
        <v/>
      </c>
      <c r="AG64" s="5" t="str">
        <f t="shared" ca="1" si="85"/>
        <v/>
      </c>
      <c r="AH64" s="5" t="str">
        <f t="shared" ca="1" si="85"/>
        <v/>
      </c>
      <c r="AI64" s="5" t="str">
        <f t="shared" ca="1" si="85"/>
        <v/>
      </c>
      <c r="AJ64" s="5" t="str">
        <f t="shared" ca="1" si="85"/>
        <v/>
      </c>
      <c r="AK64" s="5" t="str">
        <f t="shared" ca="1" si="85"/>
        <v/>
      </c>
      <c r="AL64" s="5" t="str">
        <f t="shared" ca="1" si="85"/>
        <v/>
      </c>
      <c r="AM64" s="5" t="str">
        <f t="shared" ca="1" si="85"/>
        <v/>
      </c>
      <c r="AN64" s="5" t="str">
        <f t="shared" ca="1" si="85"/>
        <v/>
      </c>
      <c r="AO64" s="5" t="str">
        <f t="shared" ca="1" si="85"/>
        <v/>
      </c>
      <c r="AP64" s="5" t="str">
        <f t="shared" ca="1" si="85"/>
        <v/>
      </c>
      <c r="AQ64" s="5" t="str">
        <f t="shared" ca="1" si="85"/>
        <v/>
      </c>
      <c r="AR64" s="5" t="str">
        <f t="shared" ca="1" si="85"/>
        <v/>
      </c>
      <c r="AS64" s="5" t="str">
        <f t="shared" ca="1" si="85"/>
        <v/>
      </c>
      <c r="AT64" s="5" t="str">
        <f t="shared" ca="1" si="85"/>
        <v/>
      </c>
      <c r="AU64" s="5" t="str">
        <f t="shared" ca="1" si="85"/>
        <v/>
      </c>
      <c r="AV64" s="5" t="str">
        <f t="shared" ca="1" si="85"/>
        <v/>
      </c>
      <c r="AW64" s="5" t="str">
        <f t="shared" ca="1" si="85"/>
        <v/>
      </c>
      <c r="AX64" s="5" t="str">
        <f t="shared" ca="1" si="85"/>
        <v/>
      </c>
      <c r="AY64" s="5" t="str">
        <f t="shared" ca="1" si="85"/>
        <v/>
      </c>
      <c r="AZ64" s="5" t="str">
        <f t="shared" ca="1" si="85"/>
        <v/>
      </c>
      <c r="BA64" s="5" t="str">
        <f t="shared" ca="1" si="85"/>
        <v/>
      </c>
      <c r="BB64" s="4"/>
      <c r="BC64" s="5" t="str">
        <f t="shared" ca="1" si="26"/>
        <v/>
      </c>
      <c r="BD64" s="5" t="str">
        <f t="shared" ca="1" si="27"/>
        <v/>
      </c>
      <c r="BE64" s="5" t="str">
        <f t="shared" ca="1" si="28"/>
        <v/>
      </c>
      <c r="BF64" s="5" t="str">
        <f t="shared" ca="1" si="29"/>
        <v/>
      </c>
      <c r="BG64" s="5" t="str">
        <f t="shared" ca="1" si="30"/>
        <v/>
      </c>
      <c r="BH64" s="5" t="str">
        <f t="shared" ca="1" si="31"/>
        <v/>
      </c>
      <c r="BI64" s="5" t="str">
        <f t="shared" ca="1" si="32"/>
        <v/>
      </c>
      <c r="BJ64" s="5" t="str">
        <f t="shared" ca="1" si="33"/>
        <v/>
      </c>
      <c r="BK64" s="5" t="str">
        <f t="shared" ca="1" si="34"/>
        <v/>
      </c>
      <c r="BL64" s="5" t="str">
        <f t="shared" ca="1" si="35"/>
        <v/>
      </c>
      <c r="BM64" s="5" t="str">
        <f t="shared" ca="1" si="36"/>
        <v/>
      </c>
      <c r="BN64" s="5" t="str">
        <f t="shared" ca="1" si="37"/>
        <v/>
      </c>
      <c r="BO64" s="5" t="str">
        <f t="shared" ca="1" si="38"/>
        <v/>
      </c>
      <c r="BP64" s="5" t="str">
        <f t="shared" ca="1" si="39"/>
        <v/>
      </c>
      <c r="BQ64" s="5" t="str">
        <f t="shared" ca="1" si="40"/>
        <v/>
      </c>
      <c r="BR64" s="5" t="str">
        <f t="shared" ca="1" si="41"/>
        <v/>
      </c>
      <c r="BS64" s="5" t="str">
        <f t="shared" ca="1" si="42"/>
        <v/>
      </c>
      <c r="BT64" s="5" t="str">
        <f t="shared" ca="1" si="43"/>
        <v/>
      </c>
      <c r="BU64" s="5" t="str">
        <f t="shared" ca="1" si="44"/>
        <v/>
      </c>
      <c r="BV64" s="5" t="str">
        <f t="shared" ca="1" si="45"/>
        <v/>
      </c>
      <c r="BW64" s="5" t="str">
        <f t="shared" ca="1" si="46"/>
        <v/>
      </c>
      <c r="BX64" s="5" t="str">
        <f t="shared" ca="1" si="47"/>
        <v/>
      </c>
      <c r="BY64" s="5" t="str">
        <f t="shared" ca="1" si="48"/>
        <v/>
      </c>
      <c r="BZ64" s="5" t="str">
        <f t="shared" ca="1" si="49"/>
        <v/>
      </c>
      <c r="CA64" s="5" t="str">
        <f t="shared" ca="1" si="50"/>
        <v/>
      </c>
      <c r="CB64" s="4"/>
      <c r="CC64" s="22" t="e">
        <f t="shared" si="51"/>
        <v>#N/A</v>
      </c>
      <c r="CD64" s="23" t="e">
        <f t="shared" si="52"/>
        <v>#N/A</v>
      </c>
      <c r="CE64" s="23" t="e">
        <f t="shared" si="53"/>
        <v>#N/A</v>
      </c>
      <c r="CF64" s="23" t="e">
        <f t="shared" si="54"/>
        <v>#N/A</v>
      </c>
      <c r="CG64" s="23" t="e">
        <f t="shared" si="55"/>
        <v>#N/A</v>
      </c>
      <c r="CH64" s="23" t="e">
        <f t="shared" si="56"/>
        <v>#N/A</v>
      </c>
      <c r="CI64" s="23" t="e">
        <f t="shared" si="57"/>
        <v>#N/A</v>
      </c>
      <c r="CJ64" s="22" t="e">
        <f t="shared" si="58"/>
        <v>#N/A</v>
      </c>
      <c r="CK64" s="22" t="e">
        <f t="shared" si="59"/>
        <v>#N/A</v>
      </c>
      <c r="CL64" s="22" t="e">
        <f t="shared" si="60"/>
        <v>#N/A</v>
      </c>
      <c r="CM64" s="24">
        <f t="shared" ca="1" si="77"/>
        <v>21.5</v>
      </c>
    </row>
    <row r="65" spans="12:91" s="3" customFormat="1" ht="20.100000000000001" customHeight="1" x14ac:dyDescent="0.2">
      <c r="L65" s="15"/>
      <c r="V65" s="5">
        <f t="shared" si="19"/>
        <v>0</v>
      </c>
      <c r="W65" s="5">
        <f t="shared" si="20"/>
        <v>0</v>
      </c>
      <c r="X65" s="5">
        <f t="shared" si="21"/>
        <v>0</v>
      </c>
      <c r="Y65" s="5">
        <f t="shared" si="22"/>
        <v>0</v>
      </c>
      <c r="Z65" s="5">
        <f t="shared" si="23"/>
        <v>0</v>
      </c>
      <c r="AA65" s="5">
        <f t="shared" si="24"/>
        <v>0</v>
      </c>
      <c r="AB65" s="4"/>
      <c r="AC65" s="5" t="str">
        <f t="shared" ref="AC65:BA65" ca="1" si="86">IF(ISERROR(MATCH($B32,OFFSET($F$8,COLUMN(AC$41)-COLUMN($AC$41)+1,0,1,COLUMNS($F$8:$K$8)),0)),"",INDEX($B$9:$B$33,COLUMN(AC$41)-COLUMN($AC$41)+1))</f>
        <v/>
      </c>
      <c r="AD65" s="5" t="str">
        <f t="shared" ca="1" si="86"/>
        <v/>
      </c>
      <c r="AE65" s="5" t="str">
        <f t="shared" ca="1" si="86"/>
        <v/>
      </c>
      <c r="AF65" s="5" t="str">
        <f t="shared" ca="1" si="86"/>
        <v/>
      </c>
      <c r="AG65" s="5" t="str">
        <f t="shared" ca="1" si="86"/>
        <v/>
      </c>
      <c r="AH65" s="5" t="str">
        <f t="shared" ca="1" si="86"/>
        <v/>
      </c>
      <c r="AI65" s="5" t="str">
        <f t="shared" ca="1" si="86"/>
        <v/>
      </c>
      <c r="AJ65" s="5" t="str">
        <f t="shared" ca="1" si="86"/>
        <v/>
      </c>
      <c r="AK65" s="5" t="str">
        <f t="shared" ca="1" si="86"/>
        <v/>
      </c>
      <c r="AL65" s="5" t="str">
        <f t="shared" ca="1" si="86"/>
        <v/>
      </c>
      <c r="AM65" s="5" t="str">
        <f t="shared" ca="1" si="86"/>
        <v/>
      </c>
      <c r="AN65" s="5" t="str">
        <f t="shared" ca="1" si="86"/>
        <v/>
      </c>
      <c r="AO65" s="5" t="str">
        <f t="shared" ca="1" si="86"/>
        <v/>
      </c>
      <c r="AP65" s="5" t="str">
        <f t="shared" ca="1" si="86"/>
        <v/>
      </c>
      <c r="AQ65" s="5" t="str">
        <f t="shared" ca="1" si="86"/>
        <v/>
      </c>
      <c r="AR65" s="5" t="str">
        <f t="shared" ca="1" si="86"/>
        <v/>
      </c>
      <c r="AS65" s="5" t="str">
        <f t="shared" ca="1" si="86"/>
        <v/>
      </c>
      <c r="AT65" s="5" t="str">
        <f t="shared" ca="1" si="86"/>
        <v/>
      </c>
      <c r="AU65" s="5" t="str">
        <f t="shared" ca="1" si="86"/>
        <v/>
      </c>
      <c r="AV65" s="5" t="str">
        <f t="shared" ca="1" si="86"/>
        <v/>
      </c>
      <c r="AW65" s="5" t="str">
        <f t="shared" ca="1" si="86"/>
        <v/>
      </c>
      <c r="AX65" s="5" t="str">
        <f t="shared" ca="1" si="86"/>
        <v/>
      </c>
      <c r="AY65" s="5" t="str">
        <f t="shared" ca="1" si="86"/>
        <v/>
      </c>
      <c r="AZ65" s="5" t="str">
        <f t="shared" ca="1" si="86"/>
        <v/>
      </c>
      <c r="BA65" s="5" t="str">
        <f t="shared" ca="1" si="86"/>
        <v/>
      </c>
      <c r="BB65" s="4"/>
      <c r="BC65" s="5" t="str">
        <f t="shared" ca="1" si="26"/>
        <v/>
      </c>
      <c r="BD65" s="5" t="str">
        <f t="shared" ca="1" si="27"/>
        <v/>
      </c>
      <c r="BE65" s="5" t="str">
        <f t="shared" ca="1" si="28"/>
        <v/>
      </c>
      <c r="BF65" s="5" t="str">
        <f t="shared" ca="1" si="29"/>
        <v/>
      </c>
      <c r="BG65" s="5" t="str">
        <f t="shared" ca="1" si="30"/>
        <v/>
      </c>
      <c r="BH65" s="5" t="str">
        <f t="shared" ca="1" si="31"/>
        <v/>
      </c>
      <c r="BI65" s="5" t="str">
        <f t="shared" ca="1" si="32"/>
        <v/>
      </c>
      <c r="BJ65" s="5" t="str">
        <f t="shared" ca="1" si="33"/>
        <v/>
      </c>
      <c r="BK65" s="5" t="str">
        <f t="shared" ca="1" si="34"/>
        <v/>
      </c>
      <c r="BL65" s="5" t="str">
        <f t="shared" ca="1" si="35"/>
        <v/>
      </c>
      <c r="BM65" s="5" t="str">
        <f t="shared" ca="1" si="36"/>
        <v/>
      </c>
      <c r="BN65" s="5" t="str">
        <f t="shared" ca="1" si="37"/>
        <v/>
      </c>
      <c r="BO65" s="5" t="str">
        <f t="shared" ca="1" si="38"/>
        <v/>
      </c>
      <c r="BP65" s="5" t="str">
        <f t="shared" ca="1" si="39"/>
        <v/>
      </c>
      <c r="BQ65" s="5" t="str">
        <f t="shared" ca="1" si="40"/>
        <v/>
      </c>
      <c r="BR65" s="5" t="str">
        <f t="shared" ca="1" si="41"/>
        <v/>
      </c>
      <c r="BS65" s="5" t="str">
        <f t="shared" ca="1" si="42"/>
        <v/>
      </c>
      <c r="BT65" s="5" t="str">
        <f t="shared" ca="1" si="43"/>
        <v/>
      </c>
      <c r="BU65" s="5" t="str">
        <f t="shared" ca="1" si="44"/>
        <v/>
      </c>
      <c r="BV65" s="5" t="str">
        <f t="shared" ca="1" si="45"/>
        <v/>
      </c>
      <c r="BW65" s="5" t="str">
        <f t="shared" ca="1" si="46"/>
        <v/>
      </c>
      <c r="BX65" s="5" t="str">
        <f t="shared" ca="1" si="47"/>
        <v/>
      </c>
      <c r="BY65" s="5" t="str">
        <f t="shared" ca="1" si="48"/>
        <v/>
      </c>
      <c r="BZ65" s="5" t="str">
        <f t="shared" ca="1" si="49"/>
        <v/>
      </c>
      <c r="CA65" s="5" t="str">
        <f t="shared" ca="1" si="50"/>
        <v/>
      </c>
      <c r="CB65" s="4"/>
      <c r="CC65" s="22" t="e">
        <f t="shared" si="51"/>
        <v>#N/A</v>
      </c>
      <c r="CD65" s="23" t="e">
        <f t="shared" si="52"/>
        <v>#N/A</v>
      </c>
      <c r="CE65" s="23" t="e">
        <f t="shared" si="53"/>
        <v>#N/A</v>
      </c>
      <c r="CF65" s="23" t="e">
        <f t="shared" si="54"/>
        <v>#N/A</v>
      </c>
      <c r="CG65" s="23" t="e">
        <f t="shared" si="55"/>
        <v>#N/A</v>
      </c>
      <c r="CH65" s="23" t="e">
        <f t="shared" si="56"/>
        <v>#N/A</v>
      </c>
      <c r="CI65" s="23" t="e">
        <f t="shared" si="57"/>
        <v>#N/A</v>
      </c>
      <c r="CJ65" s="22" t="e">
        <f t="shared" si="58"/>
        <v>#N/A</v>
      </c>
      <c r="CK65" s="22" t="e">
        <f t="shared" si="59"/>
        <v>#N/A</v>
      </c>
      <c r="CL65" s="22" t="e">
        <f t="shared" si="60"/>
        <v>#N/A</v>
      </c>
      <c r="CM65" s="24">
        <f t="shared" ca="1" si="77"/>
        <v>22.5</v>
      </c>
    </row>
    <row r="66" spans="12:91" s="3" customFormat="1" ht="20.100000000000001" customHeight="1" x14ac:dyDescent="0.2">
      <c r="L66" s="15"/>
      <c r="V66" s="5">
        <f t="shared" si="19"/>
        <v>0</v>
      </c>
      <c r="W66" s="5">
        <f t="shared" si="20"/>
        <v>0</v>
      </c>
      <c r="X66" s="5">
        <f t="shared" si="21"/>
        <v>0</v>
      </c>
      <c r="Y66" s="5">
        <f t="shared" si="22"/>
        <v>0</v>
      </c>
      <c r="Z66" s="5">
        <f t="shared" si="23"/>
        <v>0</v>
      </c>
      <c r="AA66" s="5">
        <f t="shared" si="24"/>
        <v>0</v>
      </c>
      <c r="AB66" s="4"/>
      <c r="AC66" s="5" t="str">
        <f t="shared" ref="AC66:BA66" ca="1" si="87">IF(ISERROR(MATCH($B33,OFFSET($F$8,COLUMN(AC$41)-COLUMN($AC$41)+1,0,1,COLUMNS($F$8:$K$8)),0)),"",INDEX($B$9:$B$33,COLUMN(AC$41)-COLUMN($AC$41)+1))</f>
        <v/>
      </c>
      <c r="AD66" s="5" t="str">
        <f t="shared" ca="1" si="87"/>
        <v/>
      </c>
      <c r="AE66" s="5" t="str">
        <f t="shared" ca="1" si="87"/>
        <v/>
      </c>
      <c r="AF66" s="5" t="str">
        <f t="shared" ca="1" si="87"/>
        <v/>
      </c>
      <c r="AG66" s="5" t="str">
        <f t="shared" ca="1" si="87"/>
        <v/>
      </c>
      <c r="AH66" s="5" t="str">
        <f t="shared" ca="1" si="87"/>
        <v/>
      </c>
      <c r="AI66" s="5" t="str">
        <f t="shared" ca="1" si="87"/>
        <v/>
      </c>
      <c r="AJ66" s="5" t="str">
        <f t="shared" ca="1" si="87"/>
        <v/>
      </c>
      <c r="AK66" s="5" t="str">
        <f t="shared" ca="1" si="87"/>
        <v/>
      </c>
      <c r="AL66" s="5" t="str">
        <f t="shared" ca="1" si="87"/>
        <v/>
      </c>
      <c r="AM66" s="5" t="str">
        <f t="shared" ca="1" si="87"/>
        <v/>
      </c>
      <c r="AN66" s="5" t="str">
        <f t="shared" ca="1" si="87"/>
        <v/>
      </c>
      <c r="AO66" s="5" t="str">
        <f t="shared" ca="1" si="87"/>
        <v/>
      </c>
      <c r="AP66" s="5" t="str">
        <f t="shared" ca="1" si="87"/>
        <v/>
      </c>
      <c r="AQ66" s="5" t="str">
        <f t="shared" ca="1" si="87"/>
        <v/>
      </c>
      <c r="AR66" s="5" t="str">
        <f t="shared" ca="1" si="87"/>
        <v/>
      </c>
      <c r="AS66" s="5" t="str">
        <f t="shared" ca="1" si="87"/>
        <v/>
      </c>
      <c r="AT66" s="5" t="str">
        <f t="shared" ca="1" si="87"/>
        <v/>
      </c>
      <c r="AU66" s="5" t="str">
        <f t="shared" ca="1" si="87"/>
        <v/>
      </c>
      <c r="AV66" s="5" t="str">
        <f t="shared" ca="1" si="87"/>
        <v/>
      </c>
      <c r="AW66" s="5" t="str">
        <f t="shared" ca="1" si="87"/>
        <v/>
      </c>
      <c r="AX66" s="5" t="str">
        <f t="shared" ca="1" si="87"/>
        <v/>
      </c>
      <c r="AY66" s="5" t="str">
        <f t="shared" ca="1" si="87"/>
        <v/>
      </c>
      <c r="AZ66" s="5" t="str">
        <f t="shared" ca="1" si="87"/>
        <v/>
      </c>
      <c r="BA66" s="5" t="str">
        <f t="shared" ca="1" si="87"/>
        <v/>
      </c>
      <c r="BB66" s="4"/>
      <c r="BC66" s="5" t="str">
        <f t="shared" ca="1" si="26"/>
        <v/>
      </c>
      <c r="BD66" s="5" t="str">
        <f t="shared" ca="1" si="27"/>
        <v/>
      </c>
      <c r="BE66" s="5" t="str">
        <f t="shared" ca="1" si="28"/>
        <v/>
      </c>
      <c r="BF66" s="5" t="str">
        <f t="shared" ca="1" si="29"/>
        <v/>
      </c>
      <c r="BG66" s="5" t="str">
        <f t="shared" ca="1" si="30"/>
        <v/>
      </c>
      <c r="BH66" s="5" t="str">
        <f t="shared" ca="1" si="31"/>
        <v/>
      </c>
      <c r="BI66" s="5" t="str">
        <f t="shared" ca="1" si="32"/>
        <v/>
      </c>
      <c r="BJ66" s="5" t="str">
        <f t="shared" ca="1" si="33"/>
        <v/>
      </c>
      <c r="BK66" s="5" t="str">
        <f t="shared" ca="1" si="34"/>
        <v/>
      </c>
      <c r="BL66" s="5" t="str">
        <f t="shared" ca="1" si="35"/>
        <v/>
      </c>
      <c r="BM66" s="5" t="str">
        <f t="shared" ca="1" si="36"/>
        <v/>
      </c>
      <c r="BN66" s="5" t="str">
        <f t="shared" ca="1" si="37"/>
        <v/>
      </c>
      <c r="BO66" s="5" t="str">
        <f t="shared" ca="1" si="38"/>
        <v/>
      </c>
      <c r="BP66" s="5" t="str">
        <f t="shared" ca="1" si="39"/>
        <v/>
      </c>
      <c r="BQ66" s="5" t="str">
        <f t="shared" ca="1" si="40"/>
        <v/>
      </c>
      <c r="BR66" s="5" t="str">
        <f t="shared" ca="1" si="41"/>
        <v/>
      </c>
      <c r="BS66" s="5" t="str">
        <f t="shared" ca="1" si="42"/>
        <v/>
      </c>
      <c r="BT66" s="5" t="str">
        <f t="shared" ca="1" si="43"/>
        <v/>
      </c>
      <c r="BU66" s="5" t="str">
        <f t="shared" ca="1" si="44"/>
        <v/>
      </c>
      <c r="BV66" s="5" t="str">
        <f t="shared" ca="1" si="45"/>
        <v/>
      </c>
      <c r="BW66" s="5" t="str">
        <f t="shared" ca="1" si="46"/>
        <v/>
      </c>
      <c r="BX66" s="5" t="str">
        <f t="shared" ca="1" si="47"/>
        <v/>
      </c>
      <c r="BY66" s="5" t="str">
        <f t="shared" ca="1" si="48"/>
        <v/>
      </c>
      <c r="BZ66" s="5" t="str">
        <f t="shared" ca="1" si="49"/>
        <v/>
      </c>
      <c r="CA66" s="5" t="str">
        <f t="shared" ca="1" si="50"/>
        <v/>
      </c>
      <c r="CB66" s="4"/>
      <c r="CC66" s="22" t="e">
        <f t="shared" si="51"/>
        <v>#N/A</v>
      </c>
      <c r="CD66" s="23" t="e">
        <f t="shared" si="52"/>
        <v>#N/A</v>
      </c>
      <c r="CE66" s="23" t="e">
        <f t="shared" si="53"/>
        <v>#N/A</v>
      </c>
      <c r="CF66" s="23" t="e">
        <f t="shared" si="54"/>
        <v>#N/A</v>
      </c>
      <c r="CG66" s="23" t="e">
        <f t="shared" si="55"/>
        <v>#N/A</v>
      </c>
      <c r="CH66" s="23" t="e">
        <f t="shared" si="56"/>
        <v>#N/A</v>
      </c>
      <c r="CI66" s="23" t="e">
        <f t="shared" si="57"/>
        <v>#N/A</v>
      </c>
      <c r="CJ66" s="22" t="e">
        <f t="shared" si="58"/>
        <v>#N/A</v>
      </c>
      <c r="CK66" s="22" t="e">
        <f t="shared" si="59"/>
        <v>#N/A</v>
      </c>
      <c r="CL66" s="22" t="e">
        <f t="shared" si="60"/>
        <v>#N/A</v>
      </c>
      <c r="CM66" s="24">
        <f t="shared" ca="1" si="77"/>
        <v>23.5</v>
      </c>
    </row>
  </sheetData>
  <mergeCells count="9">
    <mergeCell ref="V41:AA41"/>
    <mergeCell ref="AC41:BA41"/>
    <mergeCell ref="BC41:CA41"/>
    <mergeCell ref="B2:C3"/>
    <mergeCell ref="F2:K2"/>
    <mergeCell ref="F4:K4"/>
    <mergeCell ref="L6:N6"/>
    <mergeCell ref="F7:K7"/>
    <mergeCell ref="F8:K8"/>
  </mergeCells>
  <conditionalFormatting sqref="C9:C33">
    <cfRule type="expression" dxfId="7" priority="8">
      <formula>T9=0</formula>
    </cfRule>
  </conditionalFormatting>
  <conditionalFormatting sqref="V9:V17 E9:E33">
    <cfRule type="containsText" dxfId="6" priority="1" operator="containsText" text="Needs Update">
      <formula>NOT(ISERROR(SEARCH("Needs Update",E9)))</formula>
    </cfRule>
    <cfRule type="containsText" dxfId="5" priority="2" operator="containsText" text="Needs Review">
      <formula>NOT(ISERROR(SEARCH("Needs Review",E9)))</formula>
    </cfRule>
    <cfRule type="containsText" dxfId="4" priority="3" operator="containsText" text="Not Started">
      <formula>NOT(ISERROR(SEARCH("Not Started",E9)))</formula>
    </cfRule>
    <cfRule type="containsText" dxfId="3" priority="4" operator="containsText" text="On Hold">
      <formula>NOT(ISERROR(SEARCH("On Hold",E9)))</formula>
    </cfRule>
    <cfRule type="containsText" dxfId="2" priority="5" operator="containsText" text="Overdue">
      <formula>NOT(ISERROR(SEARCH("Overdue",E9)))</formula>
    </cfRule>
    <cfRule type="containsText" dxfId="1" priority="6" operator="containsText" text="Complete">
      <formula>NOT(ISERROR(SEARCH("Complete",E9)))</formula>
    </cfRule>
    <cfRule type="containsText" dxfId="0" priority="7" operator="containsText" text="In Progress">
      <formula>NOT(ISERROR(SEARCH("In Progress",E9)))</formula>
    </cfRule>
  </conditionalFormatting>
  <dataValidations count="1">
    <dataValidation type="list" allowBlank="1" showInputMessage="1" showErrorMessage="1" sqref="E9:E33" xr:uid="{AFE931CB-AF26-DC4F-B89C-A20D133350F9}">
      <formula1>$V$9:$V$17</formula1>
    </dataValidation>
  </dataValidations>
  <pageMargins left="0.3" right="0.3" top="0.3" bottom="0.3" header="0" footer="0"/>
  <pageSetup scale="53" fitToHeight="0" orientation="landscape" r:id="rId1"/>
  <headerFooter scaleWithDoc="0" alignWithMargins="0"/>
  <rowBreaks count="1" manualBreakCount="1">
    <brk id="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249977111117893"/>
  </sheetPr>
  <dimension ref="B1:C168"/>
  <sheetViews>
    <sheetView showGridLines="0" workbookViewId="0">
      <selection activeCell="I15" sqref="I15"/>
    </sheetView>
  </sheetViews>
  <sheetFormatPr defaultColWidth="8.85546875" defaultRowHeight="12.75" x14ac:dyDescent="0.2"/>
  <cols>
    <col min="1" max="1" width="3.28515625" customWidth="1"/>
    <col min="2" max="2" width="12" customWidth="1"/>
    <col min="3" max="3" width="38" customWidth="1"/>
    <col min="4" max="4" width="3.28515625" customWidth="1"/>
  </cols>
  <sheetData>
    <row r="1" spans="2:3" s="3" customFormat="1" ht="26.1" customHeight="1" x14ac:dyDescent="0.2">
      <c r="B1" s="4" t="s">
        <v>8</v>
      </c>
    </row>
    <row r="2" spans="2:3" s="3" customFormat="1" ht="20.100000000000001" customHeight="1" x14ac:dyDescent="0.2">
      <c r="B2" s="5" t="s">
        <v>6</v>
      </c>
      <c r="C2" s="8" t="s">
        <v>7</v>
      </c>
    </row>
    <row r="3" spans="2:3" s="3" customFormat="1" ht="20.100000000000001" customHeight="1" x14ac:dyDescent="0.2">
      <c r="B3" s="7">
        <v>45658</v>
      </c>
      <c r="C3" s="6" t="s">
        <v>5</v>
      </c>
    </row>
    <row r="4" spans="2:3" s="3" customFormat="1" ht="20.100000000000001" customHeight="1" x14ac:dyDescent="0.2">
      <c r="B4" s="7">
        <v>45677</v>
      </c>
      <c r="C4" s="6" t="s">
        <v>15</v>
      </c>
    </row>
    <row r="5" spans="2:3" s="3" customFormat="1" ht="20.100000000000001" customHeight="1" x14ac:dyDescent="0.2">
      <c r="B5" s="7">
        <v>45705</v>
      </c>
      <c r="C5" s="6" t="s">
        <v>16</v>
      </c>
    </row>
    <row r="6" spans="2:3" s="3" customFormat="1" ht="20.100000000000001" customHeight="1" x14ac:dyDescent="0.2">
      <c r="B6" s="7">
        <v>45803</v>
      </c>
      <c r="C6" s="6" t="s">
        <v>9</v>
      </c>
    </row>
    <row r="7" spans="2:3" s="3" customFormat="1" ht="20.100000000000001" customHeight="1" x14ac:dyDescent="0.2">
      <c r="B7" s="7">
        <v>45842</v>
      </c>
      <c r="C7" s="6" t="s">
        <v>10</v>
      </c>
    </row>
    <row r="8" spans="2:3" s="3" customFormat="1" ht="20.100000000000001" customHeight="1" x14ac:dyDescent="0.2">
      <c r="B8" s="7">
        <v>45901</v>
      </c>
      <c r="C8" s="6" t="s">
        <v>11</v>
      </c>
    </row>
    <row r="9" spans="2:3" s="3" customFormat="1" ht="20.100000000000001" customHeight="1" x14ac:dyDescent="0.2">
      <c r="B9" s="7">
        <v>45943</v>
      </c>
      <c r="C9" s="6" t="s">
        <v>12</v>
      </c>
    </row>
    <row r="10" spans="2:3" s="3" customFormat="1" ht="20.100000000000001" customHeight="1" x14ac:dyDescent="0.2">
      <c r="B10" s="7">
        <v>45972</v>
      </c>
      <c r="C10" s="6" t="s">
        <v>13</v>
      </c>
    </row>
    <row r="11" spans="2:3" s="3" customFormat="1" ht="20.100000000000001" customHeight="1" x14ac:dyDescent="0.2">
      <c r="B11" s="7">
        <v>45988</v>
      </c>
      <c r="C11" s="6" t="s">
        <v>17</v>
      </c>
    </row>
    <row r="12" spans="2:3" s="3" customFormat="1" ht="20.100000000000001" customHeight="1" x14ac:dyDescent="0.2">
      <c r="B12" s="7">
        <v>46016</v>
      </c>
      <c r="C12" s="6" t="s">
        <v>14</v>
      </c>
    </row>
    <row r="13" spans="2:3" s="3" customFormat="1" ht="20.100000000000001" customHeight="1" x14ac:dyDescent="0.2">
      <c r="B13" s="7"/>
      <c r="C13" s="6"/>
    </row>
    <row r="14" spans="2:3" s="3" customFormat="1" ht="20.100000000000001" customHeight="1" x14ac:dyDescent="0.2">
      <c r="B14" s="7"/>
      <c r="C14" s="6"/>
    </row>
    <row r="15" spans="2:3" s="3" customFormat="1" ht="20.100000000000001" customHeight="1" x14ac:dyDescent="0.2">
      <c r="B15" s="7"/>
      <c r="C15" s="6"/>
    </row>
    <row r="16" spans="2:3" s="3" customFormat="1" ht="20.100000000000001" customHeight="1" x14ac:dyDescent="0.2">
      <c r="B16" s="7">
        <v>46023</v>
      </c>
      <c r="C16" s="6" t="s">
        <v>5</v>
      </c>
    </row>
    <row r="17" spans="2:3" s="3" customFormat="1" ht="20.100000000000001" customHeight="1" x14ac:dyDescent="0.2">
      <c r="B17" s="7">
        <v>46041</v>
      </c>
      <c r="C17" s="6" t="s">
        <v>15</v>
      </c>
    </row>
    <row r="18" spans="2:3" s="3" customFormat="1" ht="20.100000000000001" customHeight="1" x14ac:dyDescent="0.2">
      <c r="B18" s="7">
        <v>46069</v>
      </c>
      <c r="C18" s="6" t="s">
        <v>16</v>
      </c>
    </row>
    <row r="19" spans="2:3" s="3" customFormat="1" ht="20.100000000000001" customHeight="1" x14ac:dyDescent="0.2">
      <c r="B19" s="7">
        <v>46167</v>
      </c>
      <c r="C19" s="6" t="s">
        <v>9</v>
      </c>
    </row>
    <row r="20" spans="2:3" s="3" customFormat="1" ht="20.100000000000001" customHeight="1" x14ac:dyDescent="0.2">
      <c r="B20" s="7">
        <v>46207</v>
      </c>
      <c r="C20" s="6" t="s">
        <v>10</v>
      </c>
    </row>
    <row r="21" spans="2:3" s="3" customFormat="1" ht="20.100000000000001" customHeight="1" x14ac:dyDescent="0.2">
      <c r="B21" s="7">
        <v>46272</v>
      </c>
      <c r="C21" s="6" t="s">
        <v>11</v>
      </c>
    </row>
    <row r="22" spans="2:3" s="3" customFormat="1" ht="20.100000000000001" customHeight="1" x14ac:dyDescent="0.2">
      <c r="B22" s="7">
        <v>46307</v>
      </c>
      <c r="C22" s="6" t="s">
        <v>12</v>
      </c>
    </row>
    <row r="23" spans="2:3" s="3" customFormat="1" ht="20.100000000000001" customHeight="1" x14ac:dyDescent="0.2">
      <c r="B23" s="7">
        <v>46337</v>
      </c>
      <c r="C23" s="6" t="s">
        <v>13</v>
      </c>
    </row>
    <row r="24" spans="2:3" s="3" customFormat="1" ht="20.100000000000001" customHeight="1" x14ac:dyDescent="0.2">
      <c r="B24" s="7">
        <v>46352</v>
      </c>
      <c r="C24" s="6" t="s">
        <v>17</v>
      </c>
    </row>
    <row r="25" spans="2:3" s="3" customFormat="1" ht="20.100000000000001" customHeight="1" x14ac:dyDescent="0.2">
      <c r="B25" s="7">
        <v>46381</v>
      </c>
      <c r="C25" s="6" t="s">
        <v>14</v>
      </c>
    </row>
    <row r="26" spans="2:3" s="3" customFormat="1" ht="20.100000000000001" customHeight="1" x14ac:dyDescent="0.2">
      <c r="B26" s="7"/>
      <c r="C26" s="6"/>
    </row>
    <row r="27" spans="2:3" s="3" customFormat="1" ht="20.100000000000001" customHeight="1" x14ac:dyDescent="0.2">
      <c r="B27" s="7"/>
      <c r="C27" s="6"/>
    </row>
    <row r="28" spans="2:3" s="3" customFormat="1" ht="20.100000000000001" customHeight="1" x14ac:dyDescent="0.2">
      <c r="B28" s="7"/>
      <c r="C28" s="6"/>
    </row>
    <row r="29" spans="2:3" s="3" customFormat="1" ht="20.100000000000001" customHeight="1" x14ac:dyDescent="0.2">
      <c r="B29" s="7"/>
      <c r="C29" s="6"/>
    </row>
    <row r="30" spans="2:3" s="3" customFormat="1" ht="20.100000000000001" customHeight="1" x14ac:dyDescent="0.2">
      <c r="B30" s="7">
        <v>46388</v>
      </c>
      <c r="C30" s="6" t="s">
        <v>5</v>
      </c>
    </row>
    <row r="31" spans="2:3" s="3" customFormat="1" ht="20.100000000000001" customHeight="1" x14ac:dyDescent="0.2">
      <c r="B31" s="7">
        <v>46405</v>
      </c>
      <c r="C31" s="6" t="s">
        <v>15</v>
      </c>
    </row>
    <row r="32" spans="2:3" s="3" customFormat="1" ht="20.100000000000001" customHeight="1" x14ac:dyDescent="0.2">
      <c r="B32" s="7">
        <v>46433</v>
      </c>
      <c r="C32" s="6" t="s">
        <v>16</v>
      </c>
    </row>
    <row r="33" spans="2:3" s="3" customFormat="1" ht="20.100000000000001" customHeight="1" x14ac:dyDescent="0.2">
      <c r="B33" s="7">
        <v>46538</v>
      </c>
      <c r="C33" s="6" t="s">
        <v>9</v>
      </c>
    </row>
    <row r="34" spans="2:3" s="3" customFormat="1" ht="20.100000000000001" customHeight="1" x14ac:dyDescent="0.2">
      <c r="B34" s="7">
        <v>46572</v>
      </c>
      <c r="C34" s="6" t="s">
        <v>10</v>
      </c>
    </row>
    <row r="35" spans="2:3" s="3" customFormat="1" ht="20.100000000000001" customHeight="1" x14ac:dyDescent="0.2">
      <c r="B35" s="7">
        <v>46636</v>
      </c>
      <c r="C35" s="6" t="s">
        <v>11</v>
      </c>
    </row>
    <row r="36" spans="2:3" s="3" customFormat="1" ht="20.100000000000001" customHeight="1" x14ac:dyDescent="0.2">
      <c r="B36" s="7">
        <v>46670</v>
      </c>
      <c r="C36" s="6" t="s">
        <v>12</v>
      </c>
    </row>
    <row r="37" spans="2:3" s="3" customFormat="1" ht="20.100000000000001" customHeight="1" x14ac:dyDescent="0.2">
      <c r="B37" s="7">
        <v>46702</v>
      </c>
      <c r="C37" s="6" t="s">
        <v>13</v>
      </c>
    </row>
    <row r="38" spans="2:3" s="3" customFormat="1" ht="20.100000000000001" customHeight="1" x14ac:dyDescent="0.2">
      <c r="B38" s="7">
        <v>46716</v>
      </c>
      <c r="C38" s="6" t="s">
        <v>17</v>
      </c>
    </row>
    <row r="39" spans="2:3" s="3" customFormat="1" ht="20.100000000000001" customHeight="1" x14ac:dyDescent="0.2">
      <c r="B39" s="7">
        <v>46745</v>
      </c>
      <c r="C39" s="6" t="s">
        <v>39</v>
      </c>
    </row>
    <row r="40" spans="2:3" s="3" customFormat="1" ht="20.100000000000001" customHeight="1" x14ac:dyDescent="0.2">
      <c r="B40" s="7"/>
      <c r="C40" s="6"/>
    </row>
    <row r="41" spans="2:3" s="3" customFormat="1" ht="20.100000000000001" customHeight="1" x14ac:dyDescent="0.2">
      <c r="B41" s="7"/>
      <c r="C41" s="6"/>
    </row>
    <row r="42" spans="2:3" s="3" customFormat="1" ht="20.100000000000001" customHeight="1" x14ac:dyDescent="0.2">
      <c r="B42" s="7"/>
      <c r="C42" s="6"/>
    </row>
    <row r="43" spans="2:3" s="3" customFormat="1" ht="20.100000000000001" customHeight="1" x14ac:dyDescent="0.2">
      <c r="B43" s="7"/>
      <c r="C43" s="6"/>
    </row>
    <row r="44" spans="2:3" s="3" customFormat="1" ht="20.100000000000001" customHeight="1" x14ac:dyDescent="0.2">
      <c r="B44" s="7">
        <v>46753</v>
      </c>
      <c r="C44" s="6" t="s">
        <v>90</v>
      </c>
    </row>
    <row r="45" spans="2:3" s="3" customFormat="1" ht="20.100000000000001" customHeight="1" x14ac:dyDescent="0.2">
      <c r="B45" s="7">
        <v>46769</v>
      </c>
      <c r="C45" s="6" t="s">
        <v>15</v>
      </c>
    </row>
    <row r="46" spans="2:3" s="3" customFormat="1" ht="20.100000000000001" customHeight="1" x14ac:dyDescent="0.2">
      <c r="B46" s="7">
        <v>46804</v>
      </c>
      <c r="C46" s="6" t="s">
        <v>16</v>
      </c>
    </row>
    <row r="47" spans="2:3" s="3" customFormat="1" ht="20.100000000000001" customHeight="1" x14ac:dyDescent="0.2">
      <c r="B47" s="7">
        <v>46902</v>
      </c>
      <c r="C47" s="6" t="s">
        <v>9</v>
      </c>
    </row>
    <row r="48" spans="2:3" s="3" customFormat="1" ht="20.100000000000001" customHeight="1" x14ac:dyDescent="0.2">
      <c r="B48" s="7">
        <v>46938</v>
      </c>
      <c r="C48" s="6" t="s">
        <v>10</v>
      </c>
    </row>
    <row r="49" spans="2:3" s="3" customFormat="1" ht="20.100000000000001" customHeight="1" x14ac:dyDescent="0.2">
      <c r="B49" s="7">
        <v>47000</v>
      </c>
      <c r="C49" s="6" t="s">
        <v>11</v>
      </c>
    </row>
    <row r="50" spans="2:3" s="3" customFormat="1" ht="20.100000000000001" customHeight="1" x14ac:dyDescent="0.2">
      <c r="B50" s="7">
        <v>47035</v>
      </c>
      <c r="C50" s="6" t="s">
        <v>12</v>
      </c>
    </row>
    <row r="51" spans="2:3" s="3" customFormat="1" ht="20.100000000000001" customHeight="1" x14ac:dyDescent="0.2">
      <c r="B51" s="7">
        <v>47067</v>
      </c>
      <c r="C51" s="6" t="s">
        <v>13</v>
      </c>
    </row>
    <row r="52" spans="2:3" s="3" customFormat="1" ht="20.100000000000001" customHeight="1" x14ac:dyDescent="0.2">
      <c r="B52" s="7">
        <v>47080</v>
      </c>
      <c r="C52" s="6" t="s">
        <v>17</v>
      </c>
    </row>
    <row r="53" spans="2:3" s="3" customFormat="1" ht="20.100000000000001" customHeight="1" x14ac:dyDescent="0.2">
      <c r="B53" s="7">
        <v>47112</v>
      </c>
      <c r="C53" s="6" t="s">
        <v>14</v>
      </c>
    </row>
    <row r="54" spans="2:3" s="3" customFormat="1" ht="20.100000000000001" customHeight="1" x14ac:dyDescent="0.2">
      <c r="B54" s="7"/>
      <c r="C54" s="6"/>
    </row>
    <row r="55" spans="2:3" s="3" customFormat="1" ht="20.100000000000001" customHeight="1" x14ac:dyDescent="0.2">
      <c r="B55" s="7"/>
      <c r="C55" s="6"/>
    </row>
    <row r="56" spans="2:3" s="3" customFormat="1" ht="20.100000000000001" customHeight="1" x14ac:dyDescent="0.2">
      <c r="B56" s="7"/>
      <c r="C56" s="6"/>
    </row>
    <row r="57" spans="2:3" s="3" customFormat="1" ht="20.100000000000001" customHeight="1" x14ac:dyDescent="0.2">
      <c r="B57" s="7"/>
      <c r="C57" s="6"/>
    </row>
    <row r="58" spans="2:3" s="3" customFormat="1" ht="20.100000000000001" customHeight="1" x14ac:dyDescent="0.2">
      <c r="B58" s="7">
        <v>47119</v>
      </c>
      <c r="C58" s="6" t="s">
        <v>5</v>
      </c>
    </row>
    <row r="59" spans="2:3" s="3" customFormat="1" ht="20.100000000000001" customHeight="1" x14ac:dyDescent="0.2">
      <c r="B59" s="7">
        <v>47133</v>
      </c>
      <c r="C59" s="6" t="s">
        <v>15</v>
      </c>
    </row>
    <row r="60" spans="2:3" s="3" customFormat="1" ht="20.100000000000001" customHeight="1" x14ac:dyDescent="0.2">
      <c r="B60" s="7">
        <v>47168</v>
      </c>
      <c r="C60" s="6" t="s">
        <v>16</v>
      </c>
    </row>
    <row r="61" spans="2:3" s="3" customFormat="1" ht="20.100000000000001" customHeight="1" x14ac:dyDescent="0.2">
      <c r="B61" s="7">
        <v>47266</v>
      </c>
      <c r="C61" s="6" t="s">
        <v>9</v>
      </c>
    </row>
    <row r="62" spans="2:3" s="3" customFormat="1" ht="20.100000000000001" customHeight="1" x14ac:dyDescent="0.2">
      <c r="B62" s="7">
        <v>47303</v>
      </c>
      <c r="C62" s="6" t="s">
        <v>10</v>
      </c>
    </row>
    <row r="63" spans="2:3" s="3" customFormat="1" ht="20.100000000000001" customHeight="1" x14ac:dyDescent="0.2">
      <c r="B63" s="7">
        <v>47364</v>
      </c>
      <c r="C63" s="6" t="s">
        <v>11</v>
      </c>
    </row>
    <row r="64" spans="2:3" s="3" customFormat="1" ht="20.100000000000001" customHeight="1" x14ac:dyDescent="0.2">
      <c r="B64" s="7">
        <v>47399</v>
      </c>
      <c r="C64" s="6" t="s">
        <v>12</v>
      </c>
    </row>
    <row r="65" spans="2:3" s="3" customFormat="1" ht="20.100000000000001" customHeight="1" x14ac:dyDescent="0.2">
      <c r="B65" s="7">
        <v>47434</v>
      </c>
      <c r="C65" s="6" t="s">
        <v>13</v>
      </c>
    </row>
    <row r="66" spans="2:3" s="3" customFormat="1" ht="20.100000000000001" customHeight="1" x14ac:dyDescent="0.2">
      <c r="B66" s="7">
        <v>47444</v>
      </c>
      <c r="C66" s="6" t="s">
        <v>17</v>
      </c>
    </row>
    <row r="67" spans="2:3" s="3" customFormat="1" ht="20.100000000000001" customHeight="1" x14ac:dyDescent="0.2">
      <c r="B67" s="7">
        <v>47477</v>
      </c>
      <c r="C67" s="6" t="s">
        <v>14</v>
      </c>
    </row>
    <row r="68" spans="2:3" s="3" customFormat="1" ht="20.100000000000001" customHeight="1" x14ac:dyDescent="0.2">
      <c r="B68" s="7"/>
      <c r="C68" s="6"/>
    </row>
    <row r="69" spans="2:3" s="3" customFormat="1" ht="20.100000000000001" customHeight="1" x14ac:dyDescent="0.2">
      <c r="B69" s="7"/>
      <c r="C69" s="6"/>
    </row>
    <row r="70" spans="2:3" s="3" customFormat="1" ht="20.100000000000001" customHeight="1" x14ac:dyDescent="0.2">
      <c r="B70" s="7"/>
      <c r="C70" s="6"/>
    </row>
    <row r="71" spans="2:3" s="3" customFormat="1" ht="20.100000000000001" customHeight="1" x14ac:dyDescent="0.2">
      <c r="B71" s="7"/>
      <c r="C71" s="6"/>
    </row>
    <row r="72" spans="2:3" s="3" customFormat="1" ht="20.100000000000001" customHeight="1" x14ac:dyDescent="0.2">
      <c r="B72" s="7">
        <v>47484</v>
      </c>
      <c r="C72" s="6" t="s">
        <v>5</v>
      </c>
    </row>
    <row r="73" spans="2:3" s="3" customFormat="1" ht="20.100000000000001" customHeight="1" x14ac:dyDescent="0.2">
      <c r="B73" s="7">
        <v>47504</v>
      </c>
      <c r="C73" s="6" t="s">
        <v>15</v>
      </c>
    </row>
    <row r="74" spans="2:3" s="3" customFormat="1" ht="20.100000000000001" customHeight="1" x14ac:dyDescent="0.2">
      <c r="B74" s="7">
        <v>47532</v>
      </c>
      <c r="C74" s="6" t="s">
        <v>16</v>
      </c>
    </row>
    <row r="75" spans="2:3" s="3" customFormat="1" ht="20.100000000000001" customHeight="1" x14ac:dyDescent="0.2">
      <c r="B75" s="7">
        <v>47630</v>
      </c>
      <c r="C75" s="6" t="s">
        <v>9</v>
      </c>
    </row>
    <row r="76" spans="2:3" s="3" customFormat="1" ht="20.100000000000001" customHeight="1" x14ac:dyDescent="0.2">
      <c r="B76" s="7">
        <v>47668</v>
      </c>
      <c r="C76" s="6" t="s">
        <v>10</v>
      </c>
    </row>
    <row r="77" spans="2:3" s="3" customFormat="1" ht="20.100000000000001" customHeight="1" x14ac:dyDescent="0.2">
      <c r="B77" s="7">
        <v>47728</v>
      </c>
      <c r="C77" s="6" t="s">
        <v>11</v>
      </c>
    </row>
    <row r="78" spans="2:3" s="3" customFormat="1" ht="20.100000000000001" customHeight="1" x14ac:dyDescent="0.2">
      <c r="B78" s="7">
        <v>47770</v>
      </c>
      <c r="C78" s="6" t="s">
        <v>12</v>
      </c>
    </row>
    <row r="79" spans="2:3" s="3" customFormat="1" ht="20.100000000000001" customHeight="1" x14ac:dyDescent="0.2">
      <c r="B79" s="7">
        <v>47798</v>
      </c>
      <c r="C79" s="6" t="s">
        <v>13</v>
      </c>
    </row>
    <row r="80" spans="2:3" s="3" customFormat="1" ht="20.100000000000001" customHeight="1" x14ac:dyDescent="0.2">
      <c r="B80" s="7">
        <v>47815</v>
      </c>
      <c r="C80" s="6" t="s">
        <v>17</v>
      </c>
    </row>
    <row r="81" spans="2:3" s="3" customFormat="1" ht="20.100000000000001" customHeight="1" x14ac:dyDescent="0.2">
      <c r="B81" s="7">
        <v>47842</v>
      </c>
      <c r="C81" s="6" t="s">
        <v>14</v>
      </c>
    </row>
    <row r="82" spans="2:3" s="3" customFormat="1" ht="20.100000000000001" customHeight="1" x14ac:dyDescent="0.2">
      <c r="B82" s="7"/>
      <c r="C82" s="6"/>
    </row>
    <row r="83" spans="2:3" s="3" customFormat="1" ht="20.100000000000001" customHeight="1" x14ac:dyDescent="0.2">
      <c r="B83" s="7"/>
      <c r="C83" s="6"/>
    </row>
    <row r="84" spans="2:3" s="3" customFormat="1" ht="20.100000000000001" customHeight="1" x14ac:dyDescent="0.2">
      <c r="B84" s="7"/>
      <c r="C84" s="6"/>
    </row>
    <row r="85" spans="2:3" s="3" customFormat="1" ht="20.100000000000001" customHeight="1" x14ac:dyDescent="0.2">
      <c r="B85" s="7"/>
      <c r="C85" s="6"/>
    </row>
    <row r="86" spans="2:3" s="3" customFormat="1" ht="20.100000000000001" customHeight="1" x14ac:dyDescent="0.2">
      <c r="B86" s="7"/>
      <c r="C86" s="6"/>
    </row>
    <row r="87" spans="2:3" s="3" customFormat="1" ht="20.100000000000001" customHeight="1" x14ac:dyDescent="0.2">
      <c r="B87" s="7"/>
      <c r="C87" s="6"/>
    </row>
    <row r="88" spans="2:3" s="3" customFormat="1" ht="20.100000000000001" customHeight="1" x14ac:dyDescent="0.2">
      <c r="B88" s="7"/>
      <c r="C88" s="6"/>
    </row>
    <row r="89" spans="2:3" s="3" customFormat="1" ht="20.100000000000001" customHeight="1" x14ac:dyDescent="0.2">
      <c r="B89" s="7"/>
      <c r="C89" s="6"/>
    </row>
    <row r="90" spans="2:3" s="3" customFormat="1" ht="20.100000000000001" customHeight="1" x14ac:dyDescent="0.2">
      <c r="B90" s="7"/>
      <c r="C90" s="6"/>
    </row>
    <row r="91" spans="2:3" s="3" customFormat="1" ht="20.100000000000001" customHeight="1" x14ac:dyDescent="0.2">
      <c r="B91" s="7"/>
      <c r="C91" s="6"/>
    </row>
    <row r="92" spans="2:3" s="3" customFormat="1" ht="20.100000000000001" customHeight="1" x14ac:dyDescent="0.2">
      <c r="B92" s="7"/>
      <c r="C92" s="6"/>
    </row>
    <row r="93" spans="2:3" s="3" customFormat="1" ht="20.100000000000001" customHeight="1" x14ac:dyDescent="0.2">
      <c r="B93" s="7"/>
      <c r="C93" s="6"/>
    </row>
    <row r="94" spans="2:3" s="3" customFormat="1" ht="20.100000000000001" customHeight="1" x14ac:dyDescent="0.2">
      <c r="B94" s="7"/>
      <c r="C94" s="6"/>
    </row>
    <row r="95" spans="2:3" s="3" customFormat="1" ht="20.100000000000001" customHeight="1" x14ac:dyDescent="0.2">
      <c r="B95" s="7"/>
      <c r="C95" s="6"/>
    </row>
    <row r="96" spans="2:3" s="3" customFormat="1" ht="20.100000000000001" customHeight="1" x14ac:dyDescent="0.2">
      <c r="B96" s="7"/>
      <c r="C96" s="6"/>
    </row>
    <row r="97" spans="2:3" s="3" customFormat="1" ht="20.100000000000001" customHeight="1" x14ac:dyDescent="0.2">
      <c r="B97" s="7"/>
      <c r="C97" s="6"/>
    </row>
    <row r="98" spans="2:3" s="3" customFormat="1" ht="20.100000000000001" customHeight="1" x14ac:dyDescent="0.2">
      <c r="B98" s="7"/>
      <c r="C98" s="6"/>
    </row>
    <row r="99" spans="2:3" s="3" customFormat="1" ht="20.100000000000001" customHeight="1" x14ac:dyDescent="0.2">
      <c r="B99" s="7"/>
      <c r="C99" s="6"/>
    </row>
    <row r="100" spans="2:3" s="3" customFormat="1" ht="20.100000000000001" customHeight="1" x14ac:dyDescent="0.2">
      <c r="B100" s="7"/>
      <c r="C100" s="6"/>
    </row>
    <row r="101" spans="2:3" s="3" customFormat="1" ht="20.100000000000001" customHeight="1" x14ac:dyDescent="0.2">
      <c r="B101" s="7"/>
      <c r="C101" s="6"/>
    </row>
    <row r="102" spans="2:3" s="3" customFormat="1" ht="20.100000000000001" customHeight="1" x14ac:dyDescent="0.2">
      <c r="B102" s="7"/>
      <c r="C102" s="6"/>
    </row>
    <row r="103" spans="2:3" s="3" customFormat="1" ht="20.100000000000001" customHeight="1" x14ac:dyDescent="0.2">
      <c r="B103" s="7"/>
      <c r="C103" s="6"/>
    </row>
    <row r="104" spans="2:3" s="3" customFormat="1" ht="20.100000000000001" customHeight="1" x14ac:dyDescent="0.2">
      <c r="B104" s="7"/>
      <c r="C104" s="6"/>
    </row>
    <row r="105" spans="2:3" s="3" customFormat="1" ht="20.100000000000001" customHeight="1" x14ac:dyDescent="0.2">
      <c r="B105" s="7"/>
      <c r="C105" s="6"/>
    </row>
    <row r="106" spans="2:3" s="3" customFormat="1" ht="20.100000000000001" customHeight="1" x14ac:dyDescent="0.2">
      <c r="B106" s="7"/>
      <c r="C106" s="6"/>
    </row>
    <row r="107" spans="2:3" s="3" customFormat="1" ht="20.100000000000001" customHeight="1" x14ac:dyDescent="0.2">
      <c r="B107" s="7"/>
      <c r="C107" s="6"/>
    </row>
    <row r="108" spans="2:3" s="3" customFormat="1" ht="20.100000000000001" customHeight="1" x14ac:dyDescent="0.2">
      <c r="B108" s="7"/>
      <c r="C108" s="6"/>
    </row>
    <row r="109" spans="2:3" s="3" customFormat="1" ht="20.100000000000001" customHeight="1" x14ac:dyDescent="0.2">
      <c r="B109" s="7"/>
      <c r="C109" s="6"/>
    </row>
    <row r="110" spans="2:3" s="3" customFormat="1" ht="20.100000000000001" customHeight="1" x14ac:dyDescent="0.2">
      <c r="B110" s="7"/>
      <c r="C110" s="6"/>
    </row>
    <row r="111" spans="2:3" s="3" customFormat="1" ht="20.100000000000001" customHeight="1" x14ac:dyDescent="0.2">
      <c r="B111" s="7"/>
      <c r="C111" s="6"/>
    </row>
    <row r="112" spans="2:3" s="3" customFormat="1" ht="20.100000000000001" customHeight="1" x14ac:dyDescent="0.2">
      <c r="B112" s="7"/>
      <c r="C112" s="6"/>
    </row>
    <row r="113" spans="2:3" s="3" customFormat="1" ht="20.100000000000001" customHeight="1" x14ac:dyDescent="0.2">
      <c r="B113" s="7"/>
      <c r="C113" s="6"/>
    </row>
    <row r="114" spans="2:3" s="3" customFormat="1" ht="20.100000000000001" customHeight="1" x14ac:dyDescent="0.2">
      <c r="B114" s="7"/>
      <c r="C114" s="6"/>
    </row>
    <row r="115" spans="2:3" s="3" customFormat="1" ht="20.100000000000001" customHeight="1" x14ac:dyDescent="0.2">
      <c r="B115" s="7"/>
      <c r="C115" s="6"/>
    </row>
    <row r="116" spans="2:3" s="3" customFormat="1" ht="20.100000000000001" customHeight="1" x14ac:dyDescent="0.2">
      <c r="B116" s="7"/>
      <c r="C116" s="6"/>
    </row>
    <row r="117" spans="2:3" s="3" customFormat="1" ht="20.100000000000001" customHeight="1" x14ac:dyDescent="0.2">
      <c r="B117" s="7"/>
      <c r="C117" s="6"/>
    </row>
    <row r="118" spans="2:3" s="3" customFormat="1" ht="20.100000000000001" customHeight="1" x14ac:dyDescent="0.2">
      <c r="B118" s="7"/>
      <c r="C118" s="6"/>
    </row>
    <row r="119" spans="2:3" s="3" customFormat="1" ht="20.100000000000001" customHeight="1" x14ac:dyDescent="0.2">
      <c r="B119" s="7"/>
      <c r="C119" s="6"/>
    </row>
    <row r="120" spans="2:3" s="3" customFormat="1" ht="20.100000000000001" customHeight="1" x14ac:dyDescent="0.2">
      <c r="B120" s="7"/>
      <c r="C120" s="6"/>
    </row>
    <row r="121" spans="2:3" s="3" customFormat="1" ht="20.100000000000001" customHeight="1" x14ac:dyDescent="0.2">
      <c r="B121" s="7"/>
      <c r="C121" s="6"/>
    </row>
    <row r="122" spans="2:3" s="3" customFormat="1" ht="20.100000000000001" customHeight="1" x14ac:dyDescent="0.2">
      <c r="B122" s="7"/>
      <c r="C122" s="6"/>
    </row>
    <row r="123" spans="2:3" s="3" customFormat="1" ht="20.100000000000001" customHeight="1" x14ac:dyDescent="0.2">
      <c r="B123" s="7"/>
      <c r="C123" s="6"/>
    </row>
    <row r="124" spans="2:3" s="3" customFormat="1" ht="20.100000000000001" customHeight="1" x14ac:dyDescent="0.2">
      <c r="B124" s="7"/>
      <c r="C124" s="6"/>
    </row>
    <row r="125" spans="2:3" s="3" customFormat="1" ht="20.100000000000001" customHeight="1" x14ac:dyDescent="0.2">
      <c r="B125" s="7"/>
      <c r="C125" s="6"/>
    </row>
    <row r="126" spans="2:3" s="3" customFormat="1" ht="20.100000000000001" customHeight="1" x14ac:dyDescent="0.2">
      <c r="B126" s="7"/>
      <c r="C126" s="6"/>
    </row>
    <row r="127" spans="2:3" s="3" customFormat="1" ht="20.100000000000001" customHeight="1" x14ac:dyDescent="0.2">
      <c r="B127" s="7"/>
      <c r="C127" s="6"/>
    </row>
    <row r="128" spans="2:3" s="3" customFormat="1" ht="20.100000000000001" customHeight="1" x14ac:dyDescent="0.2">
      <c r="B128" s="7"/>
      <c r="C128" s="6"/>
    </row>
    <row r="129" spans="2:3" s="3" customFormat="1" ht="20.100000000000001" customHeight="1" x14ac:dyDescent="0.2">
      <c r="B129" s="7"/>
      <c r="C129" s="6"/>
    </row>
    <row r="130" spans="2:3" s="3" customFormat="1" ht="20.100000000000001" customHeight="1" x14ac:dyDescent="0.2">
      <c r="B130" s="7"/>
      <c r="C130" s="6"/>
    </row>
    <row r="131" spans="2:3" s="3" customFormat="1" ht="20.100000000000001" customHeight="1" x14ac:dyDescent="0.2">
      <c r="B131" s="7"/>
      <c r="C131" s="6"/>
    </row>
    <row r="132" spans="2:3" s="3" customFormat="1" ht="20.100000000000001" customHeight="1" x14ac:dyDescent="0.2">
      <c r="B132" s="7"/>
      <c r="C132" s="6"/>
    </row>
    <row r="133" spans="2:3" s="3" customFormat="1" ht="20.100000000000001" customHeight="1" x14ac:dyDescent="0.2">
      <c r="B133" s="7"/>
      <c r="C133" s="6"/>
    </row>
    <row r="134" spans="2:3" s="3" customFormat="1" ht="20.100000000000001" customHeight="1" x14ac:dyDescent="0.2">
      <c r="B134" s="7"/>
      <c r="C134" s="6"/>
    </row>
    <row r="135" spans="2:3" s="3" customFormat="1" ht="20.100000000000001" customHeight="1" x14ac:dyDescent="0.2">
      <c r="B135" s="7"/>
      <c r="C135" s="6"/>
    </row>
    <row r="136" spans="2:3" s="3" customFormat="1" ht="20.100000000000001" customHeight="1" x14ac:dyDescent="0.2">
      <c r="B136" s="7"/>
      <c r="C136" s="6"/>
    </row>
    <row r="137" spans="2:3" s="3" customFormat="1" ht="20.100000000000001" customHeight="1" x14ac:dyDescent="0.2">
      <c r="B137" s="7"/>
      <c r="C137" s="6"/>
    </row>
    <row r="138" spans="2:3" s="3" customFormat="1" ht="20.100000000000001" customHeight="1" x14ac:dyDescent="0.2">
      <c r="B138" s="7"/>
      <c r="C138" s="6"/>
    </row>
    <row r="139" spans="2:3" s="3" customFormat="1" ht="20.100000000000001" customHeight="1" x14ac:dyDescent="0.2">
      <c r="B139" s="7"/>
      <c r="C139" s="6"/>
    </row>
    <row r="140" spans="2:3" s="3" customFormat="1" ht="20.100000000000001" customHeight="1" x14ac:dyDescent="0.2">
      <c r="B140" s="7"/>
      <c r="C140" s="6"/>
    </row>
    <row r="141" spans="2:3" s="3" customFormat="1" ht="20.100000000000001" customHeight="1" x14ac:dyDescent="0.2">
      <c r="B141" s="7"/>
      <c r="C141" s="6"/>
    </row>
    <row r="142" spans="2:3" s="3" customFormat="1" ht="20.100000000000001" customHeight="1" x14ac:dyDescent="0.2">
      <c r="B142" s="7"/>
      <c r="C142" s="6"/>
    </row>
    <row r="143" spans="2:3" s="3" customFormat="1" ht="20.100000000000001" customHeight="1" x14ac:dyDescent="0.2">
      <c r="B143" s="7"/>
      <c r="C143" s="6"/>
    </row>
    <row r="144" spans="2:3" s="3" customFormat="1" ht="20.100000000000001" customHeight="1" x14ac:dyDescent="0.2">
      <c r="B144" s="7"/>
      <c r="C144" s="6"/>
    </row>
    <row r="145" spans="2:3" s="3" customFormat="1" ht="20.100000000000001" customHeight="1" x14ac:dyDescent="0.2">
      <c r="B145" s="7"/>
      <c r="C145" s="6"/>
    </row>
    <row r="146" spans="2:3" s="3" customFormat="1" ht="20.100000000000001" customHeight="1" x14ac:dyDescent="0.2">
      <c r="B146" s="7"/>
      <c r="C146" s="6"/>
    </row>
    <row r="147" spans="2:3" s="3" customFormat="1" ht="20.100000000000001" customHeight="1" x14ac:dyDescent="0.2">
      <c r="B147" s="7"/>
      <c r="C147" s="6"/>
    </row>
    <row r="148" spans="2:3" s="3" customFormat="1" ht="20.100000000000001" customHeight="1" x14ac:dyDescent="0.2">
      <c r="B148" s="7"/>
      <c r="C148" s="6"/>
    </row>
    <row r="149" spans="2:3" s="3" customFormat="1" ht="20.100000000000001" customHeight="1" x14ac:dyDescent="0.2">
      <c r="B149" s="7"/>
      <c r="C149" s="6"/>
    </row>
    <row r="150" spans="2:3" s="3" customFormat="1" ht="20.100000000000001" customHeight="1" x14ac:dyDescent="0.2">
      <c r="B150" s="7"/>
      <c r="C150" s="6"/>
    </row>
    <row r="151" spans="2:3" s="3" customFormat="1" ht="20.100000000000001" customHeight="1" x14ac:dyDescent="0.2">
      <c r="B151" s="7"/>
      <c r="C151" s="6"/>
    </row>
    <row r="152" spans="2:3" s="3" customFormat="1" ht="20.100000000000001" customHeight="1" x14ac:dyDescent="0.2">
      <c r="B152" s="7"/>
      <c r="C152" s="6"/>
    </row>
    <row r="153" spans="2:3" s="3" customFormat="1" ht="20.100000000000001" customHeight="1" x14ac:dyDescent="0.2">
      <c r="B153" s="7"/>
      <c r="C153" s="6"/>
    </row>
    <row r="154" spans="2:3" s="3" customFormat="1" ht="20.100000000000001" customHeight="1" x14ac:dyDescent="0.2">
      <c r="B154" s="7"/>
      <c r="C154" s="6"/>
    </row>
    <row r="155" spans="2:3" s="3" customFormat="1" ht="20.100000000000001" customHeight="1" x14ac:dyDescent="0.2">
      <c r="B155" s="7"/>
      <c r="C155" s="6"/>
    </row>
    <row r="156" spans="2:3" s="3" customFormat="1" ht="20.100000000000001" customHeight="1" x14ac:dyDescent="0.2">
      <c r="B156" s="7"/>
      <c r="C156" s="6"/>
    </row>
    <row r="157" spans="2:3" s="3" customFormat="1" ht="20.100000000000001" customHeight="1" x14ac:dyDescent="0.2">
      <c r="B157" s="7"/>
      <c r="C157" s="6"/>
    </row>
    <row r="158" spans="2:3" s="3" customFormat="1" ht="20.100000000000001" customHeight="1" x14ac:dyDescent="0.2">
      <c r="B158" s="7"/>
      <c r="C158" s="6"/>
    </row>
    <row r="159" spans="2:3" s="3" customFormat="1" ht="20.100000000000001" customHeight="1" x14ac:dyDescent="0.2">
      <c r="B159" s="7"/>
      <c r="C159" s="6"/>
    </row>
    <row r="160" spans="2:3" s="3" customFormat="1" ht="20.100000000000001" customHeight="1" x14ac:dyDescent="0.2">
      <c r="B160" s="7"/>
      <c r="C160" s="6"/>
    </row>
    <row r="161" spans="2:3" s="3" customFormat="1" ht="20.100000000000001" customHeight="1" x14ac:dyDescent="0.2">
      <c r="B161" s="7"/>
      <c r="C161" s="6"/>
    </row>
    <row r="162" spans="2:3" s="3" customFormat="1" ht="20.100000000000001" customHeight="1" x14ac:dyDescent="0.2">
      <c r="B162" s="7"/>
      <c r="C162" s="6"/>
    </row>
    <row r="163" spans="2:3" s="3" customFormat="1" ht="20.100000000000001" customHeight="1" x14ac:dyDescent="0.2">
      <c r="B163" s="7"/>
      <c r="C163" s="6"/>
    </row>
    <row r="164" spans="2:3" s="3" customFormat="1" ht="20.100000000000001" customHeight="1" x14ac:dyDescent="0.2">
      <c r="B164" s="7"/>
      <c r="C164" s="6"/>
    </row>
    <row r="165" spans="2:3" s="3" customFormat="1" ht="20.100000000000001" customHeight="1" x14ac:dyDescent="0.2">
      <c r="B165" s="7"/>
      <c r="C165" s="6"/>
    </row>
    <row r="166" spans="2:3" s="3" customFormat="1" ht="20.100000000000001" customHeight="1" x14ac:dyDescent="0.2">
      <c r="B166" s="7"/>
      <c r="C166" s="6"/>
    </row>
    <row r="167" spans="2:3" s="3" customFormat="1" ht="20.100000000000001" customHeight="1" x14ac:dyDescent="0.2">
      <c r="B167" s="7"/>
      <c r="C167" s="6"/>
    </row>
    <row r="168" spans="2:3" s="3" customFormat="1" ht="20.100000000000001" customHeight="1" x14ac:dyDescent="0.2">
      <c r="B168" s="7"/>
      <c r="C168" s="6"/>
    </row>
  </sheetData>
  <phoneticPr fontId="2" type="noConversion"/>
  <pageMargins left="0.75" right="0.75" top="1" bottom="1" header="0.5" footer="0.5"/>
  <pageSetup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69E2E-4342-AC4B-B5ED-3AC73BC06911}">
  <sheetPr>
    <tabColor theme="1" tint="0.34998626667073579"/>
  </sheetPr>
  <dimension ref="B1:B2"/>
  <sheetViews>
    <sheetView showGridLines="0" workbookViewId="0">
      <selection activeCell="B61" sqref="B61"/>
    </sheetView>
  </sheetViews>
  <sheetFormatPr defaultColWidth="10.85546875" defaultRowHeight="15" x14ac:dyDescent="0.25"/>
  <cols>
    <col min="1" max="1" width="3.28515625" style="38" customWidth="1"/>
    <col min="2" max="2" width="88.28515625" style="38" customWidth="1"/>
    <col min="3" max="16384" width="10.85546875" style="38"/>
  </cols>
  <sheetData>
    <row r="1" spans="2:2" ht="20.100000000000001" customHeight="1" x14ac:dyDescent="0.25"/>
    <row r="2" spans="2:2" ht="105" customHeight="1" x14ac:dyDescent="0.25">
      <c r="B2" s="39" t="s">
        <v>36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 - CPM Const Sched</vt:lpstr>
      <vt:lpstr>BLANK - CPM Const Sched</vt:lpstr>
      <vt:lpstr>Holidays - customize</vt:lpstr>
      <vt:lpstr>- Disclaimer -</vt:lpstr>
      <vt:lpstr>'BLANK - CPM Const Sched'!Print_Area</vt:lpstr>
      <vt:lpstr>'EX - CPM Const Sched'!Print_Area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lastPrinted>2015-04-03T16:57:51Z</cp:lastPrinted>
  <dcterms:created xsi:type="dcterms:W3CDTF">2010-01-09T00:01:03Z</dcterms:created>
  <dcterms:modified xsi:type="dcterms:W3CDTF">2025-05-20T16:45:20Z</dcterms:modified>
  <cp:category/>
</cp:coreProperties>
</file>