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28"/>
  <workbookPr showInkAnnotation="0" autoCompressPictures="0"/>
  <mc:AlternateContent xmlns:mc="http://schemas.openxmlformats.org/markup-compatibility/2006">
    <mc:Choice Requires="x15">
      <x15ac:absPath xmlns:x15ac="http://schemas.microsoft.com/office/spreadsheetml/2010/11/ac" url="/Users/megan/Downloads/Templates - (Update) Free Issue Tracking Templates/"/>
    </mc:Choice>
  </mc:AlternateContent>
  <xr:revisionPtr revIDLastSave="0" documentId="13_ncr:1_{E81F515F-0F1D-EC4A-B6F0-5EAC85B2E8D3}" xr6:coauthVersionLast="47" xr6:coauthVersionMax="47" xr10:uidLastSave="{00000000-0000-0000-0000-000000000000}"/>
  <bookViews>
    <workbookView xWindow="1180" yWindow="960" windowWidth="18860" windowHeight="14440" tabRatio="500" xr2:uid="{00000000-000D-0000-FFFF-FFFF00000000}"/>
  </bookViews>
  <sheets>
    <sheet name="EXAMPLE Issue Tracker Dashboard" sheetId="11" r:id="rId1"/>
    <sheet name="BLANK Issue Tracker Dashboard" sheetId="1" r:id="rId2"/>
    <sheet name="Dropdown Keys - Do Not Delete -" sheetId="9" r:id="rId3"/>
    <sheet name="- Disclaimer -" sheetId="8" r:id="rId4"/>
  </sheets>
  <externalReferences>
    <externalReference r:id="rId5"/>
    <externalReference r:id="rId6"/>
    <externalReference r:id="rId7"/>
    <externalReference r:id="rId8"/>
  </externalReferences>
  <definedNames>
    <definedName name="end_time">'[1]Distributed Team Meeting Plan'!$E$6</definedName>
    <definedName name="LEADS_table">[2]!CRM_Leads_table[#Data]</definedName>
    <definedName name="_xlnm.Print_Area" localSheetId="1">'BLANK Issue Tracker Dashboard'!$B$1:$L$39</definedName>
    <definedName name="_xlnm.Print_Area" localSheetId="0">'EXAMPLE Issue Tracker Dashboard'!$B$2:$L$40</definedName>
    <definedName name="Priority">#REF!</definedName>
    <definedName name="start_time">'[1]Distributed Team Meeting Plan'!$D$6</definedName>
    <definedName name="Status">'Dropdown Keys - Do Not Delete -'!$D$5:$D$6</definedName>
    <definedName name="Type" localSheetId="3">'[3]Maintenance Work Order'!#REF!</definedName>
    <definedName name="Type" localSheetId="2">'[4]Risk Assessment &amp; Control'!#REF!</definedName>
    <definedName name="Type">'[3]Maintenance Work Order'!#REF!</definedName>
    <definedName name="valHighlight">#REF!</definedName>
    <definedName name="YesNo">'Dropdown Keys - Do Not Delete -'!$B$5:$B$6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39" i="11" l="1"/>
  <c r="E38" i="11"/>
  <c r="E37" i="11"/>
  <c r="E36" i="11"/>
  <c r="E40" i="11" s="1"/>
  <c r="F36" i="11" s="1"/>
  <c r="E31" i="11"/>
  <c r="F31" i="11" s="1"/>
  <c r="E30" i="11"/>
  <c r="F30" i="11" s="1"/>
  <c r="E29" i="11"/>
  <c r="E28" i="11"/>
  <c r="F28" i="11" s="1"/>
  <c r="E27" i="11"/>
  <c r="E32" i="11" s="1"/>
  <c r="F29" i="11" s="1"/>
  <c r="K23" i="11"/>
  <c r="K22" i="11"/>
  <c r="K21" i="11"/>
  <c r="K20" i="11"/>
  <c r="K19" i="11"/>
  <c r="K18" i="11"/>
  <c r="K17" i="11"/>
  <c r="K16" i="11"/>
  <c r="K15" i="11"/>
  <c r="K14" i="11"/>
  <c r="K13" i="11"/>
  <c r="K12" i="11"/>
  <c r="E30" i="1"/>
  <c r="E29" i="1"/>
  <c r="E28" i="1"/>
  <c r="E26" i="1"/>
  <c r="E38" i="1"/>
  <c r="E37" i="1"/>
  <c r="E36" i="1"/>
  <c r="E35" i="1"/>
  <c r="E27" i="1"/>
  <c r="K11" i="1"/>
  <c r="K12" i="1"/>
  <c r="K13" i="1"/>
  <c r="K14" i="1"/>
  <c r="K15" i="1"/>
  <c r="K16" i="1"/>
  <c r="K17" i="1"/>
  <c r="K18" i="1"/>
  <c r="K19" i="1"/>
  <c r="K20" i="1"/>
  <c r="K21" i="1"/>
  <c r="K22" i="1"/>
  <c r="F37" i="11" l="1"/>
  <c r="F40" i="11" s="1"/>
  <c r="F38" i="11"/>
  <c r="F39" i="11"/>
  <c r="F27" i="11"/>
  <c r="F32" i="11" s="1"/>
  <c r="E39" i="1"/>
  <c r="F36" i="1" s="1"/>
  <c r="F29" i="1"/>
  <c r="E31" i="1"/>
  <c r="F38" i="1" l="1"/>
  <c r="F35" i="1"/>
  <c r="F37" i="1"/>
  <c r="F26" i="1"/>
  <c r="F30" i="1"/>
  <c r="F28" i="1"/>
  <c r="F27" i="1"/>
  <c r="F39" i="1" l="1"/>
  <c r="F31" i="1"/>
</calcChain>
</file>

<file path=xl/sharedStrings.xml><?xml version="1.0" encoding="utf-8"?>
<sst xmlns="http://schemas.openxmlformats.org/spreadsheetml/2006/main" count="195" uniqueCount="98">
  <si>
    <t>STATUS</t>
  </si>
  <si>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</si>
  <si>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</si>
  <si>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</si>
  <si>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PRIORITY</t>
  </si>
  <si>
    <t>High</t>
  </si>
  <si>
    <t>Medium</t>
  </si>
  <si>
    <t>Low</t>
  </si>
  <si>
    <t>00/00/00</t>
  </si>
  <si>
    <t>COUNT</t>
  </si>
  <si>
    <t>%</t>
  </si>
  <si>
    <t>TOTAL</t>
  </si>
  <si>
    <t>Campaign Name</t>
  </si>
  <si>
    <t>Date</t>
  </si>
  <si>
    <t>Project Status</t>
  </si>
  <si>
    <t>% Complete</t>
  </si>
  <si>
    <t>No</t>
  </si>
  <si>
    <t>Yes</t>
  </si>
  <si>
    <t>YES / NO</t>
  </si>
  <si>
    <t>DROPDOWN KEYS</t>
  </si>
  <si>
    <t>Issue Tracker Dashboard Template Example</t>
  </si>
  <si>
    <t>Platform Cleanup</t>
  </si>
  <si>
    <t>Issue Timeline</t>
  </si>
  <si>
    <t>Issue Table</t>
  </si>
  <si>
    <t>Component</t>
  </si>
  <si>
    <t>Issue ID</t>
  </si>
  <si>
    <t>Project</t>
  </si>
  <si>
    <t>Status</t>
  </si>
  <si>
    <t>Priority</t>
  </si>
  <si>
    <t>Assignee</t>
  </si>
  <si>
    <t>Raised By</t>
  </si>
  <si>
    <t>Date Reported</t>
  </si>
  <si>
    <t>Date Resolved</t>
  </si>
  <si>
    <r>
      <t>Resolution Time</t>
    </r>
    <r>
      <rPr>
        <sz val="9"/>
        <color theme="1"/>
        <rFont val="Century Gothic"/>
        <family val="1"/>
      </rPr>
      <t xml:space="preserve"> 
in days</t>
    </r>
  </si>
  <si>
    <t>Comments</t>
  </si>
  <si>
    <t>Status %</t>
  </si>
  <si>
    <t>Priority %</t>
  </si>
  <si>
    <t>ISS-001</t>
  </si>
  <si>
    <t>ISS-002</t>
  </si>
  <si>
    <t>ISS-003</t>
  </si>
  <si>
    <t>ISS-004</t>
  </si>
  <si>
    <t>ISS-005</t>
  </si>
  <si>
    <t>ISS-006</t>
  </si>
  <si>
    <t>ISS-007</t>
  </si>
  <si>
    <t>ISS-008</t>
  </si>
  <si>
    <t>ISS-009</t>
  </si>
  <si>
    <t>ISS-010</t>
  </si>
  <si>
    <t>ISS-011</t>
  </si>
  <si>
    <t>ISS-012</t>
  </si>
  <si>
    <t>App Redesign</t>
  </si>
  <si>
    <t>Data Sync</t>
  </si>
  <si>
    <t>Web Portal</t>
  </si>
  <si>
    <t>CRM Integration</t>
  </si>
  <si>
    <t>Support Tool</t>
  </si>
  <si>
    <t>Analytics Suite</t>
  </si>
  <si>
    <t>Login Module</t>
  </si>
  <si>
    <t>Notifications</t>
  </si>
  <si>
    <t>API Connector</t>
  </si>
  <si>
    <t>Dashboard Charts</t>
  </si>
  <si>
    <t>Email Service</t>
  </si>
  <si>
    <t>Lead Form</t>
  </si>
  <si>
    <t>Search</t>
  </si>
  <si>
    <t>Data Export</t>
  </si>
  <si>
    <t>User Settings</t>
  </si>
  <si>
    <t>Live Chat</t>
  </si>
  <si>
    <t>Onboarding Flow</t>
  </si>
  <si>
    <t>Report Builder</t>
  </si>
  <si>
    <t>Leigh Gibbs</t>
  </si>
  <si>
    <t>Romy Bailey</t>
  </si>
  <si>
    <t>Lori Garcia</t>
  </si>
  <si>
    <t>Sasha Petrov</t>
  </si>
  <si>
    <t>Makara McLean</t>
  </si>
  <si>
    <t>Olivia Carter</t>
  </si>
  <si>
    <t>Marta Hicks</t>
  </si>
  <si>
    <t>Petrus Nishimura</t>
  </si>
  <si>
    <t>Mateus Tobin</t>
  </si>
  <si>
    <t>Raghu Prakash</t>
  </si>
  <si>
    <t>Sarah Goodwin</t>
  </si>
  <si>
    <t>Critical</t>
  </si>
  <si>
    <t>Open</t>
  </si>
  <si>
    <t>Postponed</t>
  </si>
  <si>
    <t>Under Review</t>
  </si>
  <si>
    <t>Closed</t>
  </si>
  <si>
    <t>The login form is loading slowly.</t>
  </si>
  <si>
    <t>Fixed in the latest deploy</t>
  </si>
  <si>
    <t>Timeout error on sync start</t>
  </si>
  <si>
    <t>Review chart refresh logic</t>
  </si>
  <si>
    <t>SMTP credentials updated</t>
  </si>
  <si>
    <t>Waiting on design approval</t>
  </si>
  <si>
    <t>Results return incomplete</t>
  </si>
  <si>
    <t>Bug in CSV format fixed</t>
  </si>
  <si>
    <t>Cannot update profile info</t>
  </si>
  <si>
    <t>Messages not sending</t>
  </si>
  <si>
    <t>Added missing tour steps</t>
  </si>
  <si>
    <t>Formatting errors in PDF</t>
  </si>
  <si>
    <t>Dashboard Data</t>
  </si>
  <si>
    <t xml:space="preserve">Issue Tracker Dashboard Template </t>
  </si>
  <si>
    <t xml:space="preserve">Enter DASHBOARD DATA in the tables beginning at row 10.  Dashboard graphics will automatically populate.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</si>
</sst>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164" formatCode="m/d;@"/>
    <numFmt numFmtId="165" formatCode="mm/dd"/>
    <numFmt numFmtId="166" formatCode="mm/dd/yy;@"/>
    <numFmt numFmtId="167" formatCode="&quot;$&quot;#,##0"/>
  </numFmts>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22"/>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sz val="14"/>
      <color theme="1"/>
      <name val="Century Gothic"/>
      <family val="1"/>
    </font>
    <font>
      <sz val="18"/>
      <color theme="1"/>
      <name val="Century Gothic"/>
      <family val="1"/>
    </font>
    <font>
      <sz val="2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sz val="9"/>
      <color theme="1"/>
      <name val="Century Gothic"/>
      <family val="1"/>
    </font>
    <font>
      <b/>
      <sz val="22"/>
      <color theme="1" tint="0.34998626667073579"/>
      <name val="Century Gothic"/>
      <family val="1"/>
    </font>
    <font>
      <sz val="10"/>
      <color indexed="8"/>
      <name val="Century Gothic"/>
      <family val="1"/>
    </font>
    <font>
      <b/>
      <u/>
      <sz val="22"/>
      <color theme="0"/>
      <name val="Century Gothic"/>
      <family val="1"/>
    </font>
  </fonts>
  <fills count="2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00BD3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DCFFFF"/>
        <bgColor indexed="64"/>
      </patternFill>
    </fill>
    <fill>
      <patternFill patternType="solid">
        <fgColor rgb="FFF9F9F9"/>
        <bgColor indexed="64"/>
      </patternFill>
    </fill>
    <fill>
      <patternFill patternType="solid">
        <fgColor theme="7" tint="0.39997558519241921"/>
        <bgColor indexed="64"/>
      </patternFill>
    </fill>
    <fill>
      <patternFill patternType="solid">
        <fgColor rgb="FFABEFEA"/>
        <bgColor indexed="64"/>
      </patternFill>
    </fill>
    <fill>
      <patternFill patternType="solid">
        <fgColor rgb="FF00EAF0"/>
        <bgColor indexed="64"/>
      </patternFill>
    </fill>
    <fill>
      <patternFill patternType="solid">
        <fgColor rgb="FFB6FBF5"/>
        <bgColor indexed="64"/>
      </patternFill>
    </fill>
    <fill>
      <patternFill patternType="solid">
        <fgColor rgb="FFB3D9FF"/>
        <bgColor indexed="64"/>
      </patternFill>
    </fill>
    <fill>
      <patternFill patternType="solid">
        <fgColor rgb="FFE0F0FF"/>
        <bgColor indexed="64"/>
      </patternFill>
    </fill>
    <fill>
      <patternFill patternType="solid">
        <fgColor rgb="FFCCE6FF"/>
        <bgColor indexed="64"/>
      </patternFill>
    </fill>
    <fill>
      <patternFill patternType="solid">
        <fgColor rgb="FFFFFF00"/>
        <bgColor indexed="64"/>
      </patternFill>
    </fill>
    <fill>
      <patternFill patternType="solid">
        <fgColor rgb="FF03DB67"/>
        <bgColor indexed="64"/>
      </patternFill>
    </fill>
    <fill>
      <patternFill patternType="solid">
        <fgColor rgb="FFE46262"/>
        <bgColor indexed="64"/>
      </patternFill>
    </fill>
    <fill>
      <patternFill patternType="solid">
        <fgColor rgb="FFFFCCFF"/>
        <bgColor indexed="64"/>
      </patternFill>
    </fill>
    <fill>
      <patternFill patternType="solid">
        <fgColor rgb="FFFFD323"/>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diagonal/>
    </border>
  </borders>
  <cellStyleXfs count="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9" fontId="9" fillId="0" borderId="0" applyFont="0" applyFill="0" applyBorder="0" applyAlignment="0" applyProtection="0"/>
    <xf numFmtId="44" fontId="9" fillId="0" borderId="0" applyFont="0" applyFill="0" applyBorder="0" applyAlignment="0" applyProtection="0"/>
    <xf numFmtId="0" fontId="1" fillId="0" borderId="0" applyNumberFormat="0" applyFill="0" applyBorder="0" applyAlignment="0" applyProtection="0"/>
  </cellStyleXfs>
  <cellXfs count="82">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4" fillId="0" borderId="0" xfId="0" applyFont="1" applyAlignment="1">
      <alignment horizontal="left" vertical="center" indent="1"/>
    </xf>
    <xf numFmtId="0" fontId="4" fillId="2" borderId="0" xfId="0" applyFont="1" applyFill="1" applyAlignment="1">
      <alignment vertical="center" wrapText="1"/>
    </xf>
    <xf numFmtId="0" fontId="11" fillId="2" borderId="0" xfId="0" applyFont="1" applyFill="1" applyAlignment="1">
      <alignment vertical="center" wrapText="1"/>
    </xf>
    <xf numFmtId="0" fontId="11" fillId="2" borderId="0" xfId="0" applyFont="1" applyFill="1" applyAlignment="1">
      <alignment horizontal="left" vertical="center"/>
    </xf>
    <xf numFmtId="0" fontId="11" fillId="2" borderId="0" xfId="0" applyFont="1" applyFill="1" applyAlignment="1">
      <alignment horizontal="center" vertical="center" wrapText="1"/>
    </xf>
    <xf numFmtId="10" fontId="11" fillId="2" borderId="0" xfId="0" applyNumberFormat="1" applyFont="1" applyFill="1" applyAlignment="1">
      <alignment horizontal="center" vertical="center" wrapText="1"/>
    </xf>
    <xf numFmtId="0" fontId="4" fillId="0" borderId="0" xfId="0" applyFont="1" applyAlignment="1">
      <alignment vertical="center" wrapText="1"/>
    </xf>
    <xf numFmtId="0" fontId="13" fillId="2" borderId="0" xfId="0" applyFont="1" applyFill="1" applyAlignment="1">
      <alignment vertical="center" wrapText="1"/>
    </xf>
    <xf numFmtId="0" fontId="14" fillId="2" borderId="0" xfId="0" applyFont="1" applyFill="1" applyAlignment="1">
      <alignment vertical="center" wrapText="1"/>
    </xf>
    <xf numFmtId="0" fontId="10" fillId="0" borderId="0" xfId="0" applyFont="1" applyAlignment="1">
      <alignment horizontal="right" vertical="center" indent="1"/>
    </xf>
    <xf numFmtId="1" fontId="4" fillId="3" borderId="1" xfId="0" applyNumberFormat="1" applyFont="1" applyFill="1" applyBorder="1" applyAlignment="1">
      <alignment horizontal="center" vertical="center"/>
    </xf>
    <xf numFmtId="9" fontId="4" fillId="3" borderId="1" xfId="6" applyFont="1" applyFill="1" applyBorder="1" applyAlignment="1">
      <alignment horizontal="center" vertical="center"/>
    </xf>
    <xf numFmtId="1" fontId="10" fillId="6" borderId="4" xfId="0" applyNumberFormat="1" applyFont="1" applyFill="1" applyBorder="1" applyAlignment="1">
      <alignment horizontal="center" vertical="center"/>
    </xf>
    <xf numFmtId="9" fontId="10" fillId="6" borderId="4" xfId="6" applyFont="1" applyFill="1" applyBorder="1" applyAlignment="1">
      <alignment horizontal="center" vertical="center"/>
    </xf>
    <xf numFmtId="0" fontId="4" fillId="6" borderId="1" xfId="0" applyFont="1" applyFill="1" applyBorder="1" applyAlignment="1">
      <alignment horizontal="left" vertical="center" indent="1"/>
    </xf>
    <xf numFmtId="0" fontId="4" fillId="6" borderId="1" xfId="0" applyFont="1" applyFill="1" applyBorder="1" applyAlignment="1">
      <alignment horizontal="center" vertical="center"/>
    </xf>
    <xf numFmtId="0" fontId="12" fillId="2" borderId="0" xfId="0" applyFont="1" applyFill="1" applyAlignment="1">
      <alignment vertical="center"/>
    </xf>
    <xf numFmtId="166" fontId="12" fillId="2" borderId="0" xfId="0" applyNumberFormat="1" applyFont="1" applyFill="1" applyAlignment="1">
      <alignment horizontal="center" vertical="center" wrapText="1"/>
    </xf>
    <xf numFmtId="0" fontId="12" fillId="2" borderId="0" xfId="0" applyFont="1" applyFill="1" applyAlignment="1">
      <alignment horizontal="center" vertical="center" wrapText="1"/>
    </xf>
    <xf numFmtId="9" fontId="12" fillId="2" borderId="0" xfId="6" applyFont="1" applyFill="1" applyBorder="1" applyAlignment="1">
      <alignment horizontal="center" vertical="center" wrapText="1"/>
    </xf>
    <xf numFmtId="0" fontId="13" fillId="2" borderId="0" xfId="0" applyFont="1" applyFill="1" applyAlignment="1">
      <alignment vertical="center"/>
    </xf>
    <xf numFmtId="0" fontId="6" fillId="0" borderId="0" xfId="5"/>
    <xf numFmtId="0" fontId="17" fillId="2" borderId="0" xfId="0" applyFont="1" applyFill="1" applyAlignment="1">
      <alignment vertical="center"/>
    </xf>
    <xf numFmtId="0" fontId="18"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5" fillId="7" borderId="1" xfId="0" applyFont="1" applyFill="1" applyBorder="1" applyAlignment="1">
      <alignment horizontal="left" vertical="center" indent="1"/>
    </xf>
    <xf numFmtId="0" fontId="5" fillId="6"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10" fillId="6" borderId="5" xfId="0" applyFont="1" applyFill="1" applyBorder="1" applyAlignment="1">
      <alignment horizontal="center" vertical="center" wrapText="1"/>
    </xf>
    <xf numFmtId="0" fontId="19" fillId="2" borderId="0" xfId="0" applyFont="1" applyFill="1" applyAlignment="1">
      <alignment vertical="center"/>
    </xf>
    <xf numFmtId="0" fontId="20" fillId="2" borderId="0" xfId="0" applyFont="1" applyFill="1" applyAlignment="1">
      <alignment vertical="center"/>
    </xf>
    <xf numFmtId="0" fontId="5" fillId="5" borderId="3" xfId="0" applyFont="1" applyFill="1" applyBorder="1" applyAlignment="1">
      <alignment horizontal="left" vertical="center" indent="1"/>
    </xf>
    <xf numFmtId="0" fontId="10" fillId="14" borderId="1" xfId="0" applyFont="1" applyFill="1" applyBorder="1" applyAlignment="1">
      <alignment horizontal="left" vertical="center" wrapText="1" indent="1"/>
    </xf>
    <xf numFmtId="0" fontId="10" fillId="14" borderId="1" xfId="0" applyFont="1" applyFill="1" applyBorder="1" applyAlignment="1">
      <alignment horizontal="center" vertical="center" wrapText="1"/>
    </xf>
    <xf numFmtId="165" fontId="4" fillId="15" borderId="1" xfId="0" applyNumberFormat="1" applyFont="1" applyFill="1" applyBorder="1" applyAlignment="1">
      <alignment horizontal="center" vertical="center" wrapText="1"/>
    </xf>
    <xf numFmtId="165" fontId="5" fillId="15" borderId="1" xfId="0" applyNumberFormat="1" applyFont="1" applyFill="1" applyBorder="1" applyAlignment="1">
      <alignment horizontal="center" vertical="center" wrapText="1" readingOrder="1"/>
    </xf>
    <xf numFmtId="1" fontId="4" fillId="16" borderId="1" xfId="0" applyNumberFormat="1" applyFont="1" applyFill="1" applyBorder="1" applyAlignment="1">
      <alignment horizontal="center" vertical="center" wrapText="1"/>
    </xf>
    <xf numFmtId="0" fontId="22" fillId="2" borderId="0" xfId="0" applyFont="1" applyFill="1" applyAlignment="1">
      <alignment vertical="center"/>
    </xf>
    <xf numFmtId="0" fontId="13" fillId="0" borderId="0" xfId="0" applyFont="1" applyAlignment="1">
      <alignment vertical="center" wrapText="1"/>
    </xf>
    <xf numFmtId="167" fontId="4" fillId="0" borderId="0" xfId="7" applyNumberFormat="1" applyFont="1" applyFill="1" applyBorder="1" applyAlignment="1">
      <alignment horizontal="left" vertical="center" indent="1"/>
    </xf>
    <xf numFmtId="0" fontId="13" fillId="0" borderId="0" xfId="0" applyFont="1" applyAlignment="1">
      <alignment vertical="center"/>
    </xf>
    <xf numFmtId="0" fontId="11" fillId="2" borderId="0" xfId="0" applyFont="1" applyFill="1" applyAlignment="1">
      <alignment vertical="center"/>
    </xf>
    <xf numFmtId="0" fontId="11" fillId="0" borderId="0" xfId="0" applyFont="1" applyAlignment="1">
      <alignment horizontal="center" vertical="center" wrapText="1"/>
    </xf>
    <xf numFmtId="10" fontId="11" fillId="0" borderId="0" xfId="0" applyNumberFormat="1" applyFont="1" applyAlignment="1">
      <alignment horizontal="center" vertical="center" wrapText="1"/>
    </xf>
    <xf numFmtId="166" fontId="15" fillId="3" borderId="6" xfId="0" applyNumberFormat="1" applyFont="1" applyFill="1" applyBorder="1" applyAlignment="1">
      <alignment horizontal="center" vertical="center" wrapText="1"/>
    </xf>
    <xf numFmtId="0" fontId="15" fillId="8" borderId="6" xfId="0" applyFont="1" applyFill="1" applyBorder="1" applyAlignment="1">
      <alignment horizontal="center" vertical="center" wrapText="1"/>
    </xf>
    <xf numFmtId="9" fontId="15" fillId="0" borderId="6" xfId="6" applyFont="1" applyFill="1" applyBorder="1" applyAlignment="1">
      <alignment horizontal="center" vertical="center" wrapText="1"/>
    </xf>
    <xf numFmtId="3" fontId="4" fillId="0" borderId="0" xfId="0" applyNumberFormat="1" applyFont="1" applyAlignment="1">
      <alignment horizontal="left" vertical="center" indent="1"/>
    </xf>
    <xf numFmtId="0" fontId="4" fillId="2" borderId="1" xfId="0" applyFont="1" applyFill="1" applyBorder="1" applyAlignment="1">
      <alignment horizontal="center" vertical="center" wrapText="1"/>
    </xf>
    <xf numFmtId="0" fontId="5" fillId="12" borderId="1" xfId="0" applyFont="1" applyFill="1" applyBorder="1" applyAlignment="1">
      <alignment horizontal="center" vertical="center"/>
    </xf>
    <xf numFmtId="0" fontId="5" fillId="7" borderId="1" xfId="0" applyFont="1" applyFill="1" applyBorder="1" applyAlignment="1">
      <alignment horizontal="center" vertical="center"/>
    </xf>
    <xf numFmtId="0" fontId="5" fillId="5" borderId="1" xfId="0" applyFont="1" applyFill="1" applyBorder="1" applyAlignment="1">
      <alignment horizontal="center" vertical="center"/>
    </xf>
    <xf numFmtId="0" fontId="23" fillId="0" borderId="0" xfId="0" applyFont="1" applyAlignment="1">
      <alignment horizontal="center" vertical="center"/>
    </xf>
    <xf numFmtId="0" fontId="5" fillId="19" borderId="0" xfId="0" applyFont="1" applyFill="1" applyAlignment="1">
      <alignment horizontal="left" vertical="center" indent="1"/>
    </xf>
    <xf numFmtId="1" fontId="10" fillId="6" borderId="1" xfId="0" applyNumberFormat="1" applyFont="1" applyFill="1" applyBorder="1" applyAlignment="1">
      <alignment horizontal="center" vertical="center"/>
    </xf>
    <xf numFmtId="9" fontId="10" fillId="6" borderId="1" xfId="6" applyFont="1" applyFill="1" applyBorder="1" applyAlignment="1">
      <alignment horizontal="center" vertical="center"/>
    </xf>
    <xf numFmtId="0" fontId="4" fillId="20" borderId="1" xfId="0" applyFont="1" applyFill="1" applyBorder="1" applyAlignment="1">
      <alignment horizontal="left" vertical="center" wrapText="1" indent="1"/>
    </xf>
    <xf numFmtId="0" fontId="5" fillId="18" borderId="1" xfId="0" applyFont="1" applyFill="1" applyBorder="1" applyAlignment="1">
      <alignment horizontal="left" vertical="center" wrapText="1" indent="1" readingOrder="1"/>
    </xf>
    <xf numFmtId="0" fontId="4" fillId="21" borderId="1" xfId="0" applyFont="1" applyFill="1" applyBorder="1" applyAlignment="1">
      <alignment horizontal="left" vertical="center" wrapText="1" indent="1"/>
    </xf>
    <xf numFmtId="0" fontId="14" fillId="2" borderId="0" xfId="0" applyFont="1" applyFill="1" applyAlignment="1">
      <alignment vertical="center"/>
    </xf>
    <xf numFmtId="0" fontId="16" fillId="9" borderId="6" xfId="0" applyFont="1" applyFill="1" applyBorder="1" applyAlignment="1">
      <alignment horizontal="left" vertical="center" indent="1"/>
    </xf>
    <xf numFmtId="0" fontId="8" fillId="4" borderId="0" xfId="0" applyFont="1" applyFill="1" applyAlignment="1">
      <alignment horizontal="center" vertical="center"/>
    </xf>
    <xf numFmtId="0" fontId="4" fillId="0" borderId="7" xfId="0" applyFont="1" applyBorder="1" applyAlignment="1">
      <alignment horizontal="left" vertical="center" wrapText="1" indent="1"/>
    </xf>
    <xf numFmtId="0" fontId="4" fillId="0" borderId="0" xfId="0" applyFont="1" applyAlignment="1">
      <alignment horizontal="left" vertical="center" wrapText="1" indent="1"/>
    </xf>
    <xf numFmtId="0" fontId="4" fillId="17" borderId="7" xfId="0" applyFont="1" applyFill="1" applyBorder="1" applyAlignment="1">
      <alignment horizontal="left" vertical="center" wrapText="1" indent="1"/>
    </xf>
    <xf numFmtId="0" fontId="4" fillId="17" borderId="0" xfId="0" applyFont="1" applyFill="1" applyAlignment="1">
      <alignment horizontal="left" vertical="center" wrapText="1" indent="1"/>
    </xf>
    <xf numFmtId="0" fontId="24" fillId="4" borderId="0" xfId="8" applyFont="1" applyFill="1" applyAlignment="1">
      <alignment horizontal="center" vertical="center"/>
    </xf>
  </cellXfs>
  <cellStyles count="9">
    <cellStyle name="Currency" xfId="7" builtinId="4"/>
    <cellStyle name="Followed Hyperlink" xfId="2" builtinId="9" hidden="1"/>
    <cellStyle name="Followed Hyperlink" xfId="3" builtinId="9" hidden="1"/>
    <cellStyle name="Followed Hyperlink" xfId="4" builtinId="9" hidden="1"/>
    <cellStyle name="Hyperlink" xfId="1" builtinId="8" hidden="1"/>
    <cellStyle name="Hyperlink" xfId="8" builtinId="8"/>
    <cellStyle name="Normal" xfId="0" builtinId="0"/>
    <cellStyle name="Normal 2" xfId="5" xr:uid="{00000000-0005-0000-0000-000005000000}"/>
    <cellStyle name="Percent" xfId="6" builtinId="5"/>
  </cellStyles>
  <dxfs count="47">
    <dxf>
      <font>
        <color theme="1"/>
      </font>
      <fill>
        <patternFill>
          <bgColor rgb="FFB7EC33"/>
        </patternFill>
      </fill>
    </dxf>
    <dxf>
      <font>
        <color theme="1"/>
      </font>
      <fill>
        <patternFill>
          <bgColor rgb="FF03DB67"/>
        </patternFill>
      </fill>
    </dxf>
    <dxf>
      <fill>
        <patternFill>
          <bgColor rgb="FFFFD324"/>
        </patternFill>
      </fill>
    </dxf>
    <dxf>
      <fill>
        <patternFill>
          <bgColor rgb="FFFECBFF"/>
        </patternFill>
      </fill>
    </dxf>
    <dxf>
      <fill>
        <patternFill>
          <bgColor rgb="FFABEFEA"/>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ill>
        <patternFill>
          <bgColor rgb="FFE46262"/>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ill>
        <patternFill>
          <bgColor rgb="FFE46262"/>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rgb="FFFECBFF"/>
        </patternFill>
      </fill>
    </dxf>
    <dxf>
      <fill>
        <patternFill>
          <bgColor rgb="FFABEFEA"/>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ill>
        <patternFill>
          <bgColor rgb="FFE46262"/>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rgb="FFFECBFF"/>
        </patternFill>
      </fill>
    </dxf>
    <dxf>
      <fill>
        <patternFill>
          <bgColor rgb="FFABEFEA"/>
        </patternFill>
      </fill>
    </dxf>
    <dxf>
      <font>
        <color theme="1"/>
      </font>
      <fill>
        <patternFill>
          <bgColor rgb="FFFF5039"/>
        </patternFill>
      </fill>
    </dxf>
    <dxf>
      <font>
        <color theme="1"/>
      </font>
      <fill>
        <patternFill>
          <bgColor rgb="FFFFC000"/>
        </patternFill>
      </fill>
    </dxf>
    <dxf>
      <font>
        <color theme="1"/>
      </font>
      <fill>
        <patternFill>
          <bgColor rgb="FF00EAF0"/>
        </patternFill>
      </fill>
    </dxf>
    <dxf>
      <font>
        <color theme="1"/>
      </font>
      <fill>
        <patternFill>
          <bgColor rgb="FFB7EC33"/>
        </patternFill>
      </fill>
    </dxf>
    <dxf>
      <font>
        <color theme="1"/>
      </font>
      <fill>
        <patternFill>
          <bgColor rgb="FF03DB67"/>
        </patternFill>
      </fill>
    </dxf>
    <dxf>
      <fill>
        <patternFill>
          <bgColor rgb="FFFFD324"/>
        </patternFill>
      </fill>
    </dxf>
    <dxf>
      <fill>
        <patternFill>
          <bgColor theme="0" tint="-0.14996795556505021"/>
        </patternFill>
      </fill>
    </dxf>
    <dxf>
      <fill>
        <patternFill>
          <bgColor rgb="FFFECBFF"/>
        </patternFill>
      </fill>
    </dxf>
    <dxf>
      <fill>
        <patternFill>
          <bgColor rgb="FFABEFEA"/>
        </patternFill>
      </fill>
    </dxf>
    <dxf>
      <fill>
        <patternFill>
          <bgColor rgb="FF5EE9E7"/>
        </patternFill>
      </fill>
    </dxf>
  </dxfs>
  <tableStyles count="0" defaultTableStyle="TableStyleMedium9" defaultPivotStyle="PivotStyleMedium4"/>
  <colors>
    <mruColors>
      <color rgb="FFFFD323"/>
      <color rgb="FF00BD32"/>
      <color rgb="FF03DB67"/>
      <color rgb="FFFFCCFF"/>
      <color rgb="FFE46262"/>
      <color rgb="FF59ADFE"/>
      <color rgb="FFACE263"/>
      <color rgb="FF29FF90"/>
      <color rgb="FF5EEAE7"/>
      <color rgb="FFBFFF3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'EXAMPLE Issue Tracker Dashboard'!$I$11</c:f>
              <c:strCache>
                <c:ptCount val="1"/>
                <c:pt idx="0">
                  <c:v>Date Reported</c:v>
                </c:pt>
              </c:strCache>
            </c:strRef>
          </c:tx>
          <c:spPr>
            <a:noFill/>
            <a:ln>
              <a:noFill/>
            </a:ln>
            <a:effectLst/>
          </c:spPr>
          <c:invertIfNegative val="0"/>
          <c:cat>
            <c:strRef>
              <c:f>'EXAMPLE Issue Tracker Dashboard'!$D$12:$D$23</c:f>
              <c:strCache>
                <c:ptCount val="12"/>
                <c:pt idx="0">
                  <c:v>Login Module</c:v>
                </c:pt>
                <c:pt idx="1">
                  <c:v>Notifications</c:v>
                </c:pt>
                <c:pt idx="2">
                  <c:v>API Connector</c:v>
                </c:pt>
                <c:pt idx="3">
                  <c:v>Dashboard Charts</c:v>
                </c:pt>
                <c:pt idx="4">
                  <c:v>Email Service</c:v>
                </c:pt>
                <c:pt idx="5">
                  <c:v>Lead Form</c:v>
                </c:pt>
                <c:pt idx="6">
                  <c:v>Search</c:v>
                </c:pt>
                <c:pt idx="7">
                  <c:v>Data Export</c:v>
                </c:pt>
                <c:pt idx="8">
                  <c:v>User Settings</c:v>
                </c:pt>
                <c:pt idx="9">
                  <c:v>Live Chat</c:v>
                </c:pt>
                <c:pt idx="10">
                  <c:v>Onboarding Flow</c:v>
                </c:pt>
                <c:pt idx="11">
                  <c:v>Report Builder</c:v>
                </c:pt>
              </c:strCache>
            </c:strRef>
          </c:cat>
          <c:val>
            <c:numRef>
              <c:f>'EXAMPLE Issue Tracker Dashboard'!$I$12:$I$23</c:f>
              <c:numCache>
                <c:formatCode>mm/dd</c:formatCode>
                <c:ptCount val="12"/>
                <c:pt idx="0">
                  <c:v>45659</c:v>
                </c:pt>
                <c:pt idx="1">
                  <c:v>45661</c:v>
                </c:pt>
                <c:pt idx="2">
                  <c:v>45664</c:v>
                </c:pt>
                <c:pt idx="3">
                  <c:v>45667</c:v>
                </c:pt>
                <c:pt idx="4">
                  <c:v>45670</c:v>
                </c:pt>
                <c:pt idx="5">
                  <c:v>45673</c:v>
                </c:pt>
                <c:pt idx="6">
                  <c:v>45676</c:v>
                </c:pt>
                <c:pt idx="7">
                  <c:v>45679</c:v>
                </c:pt>
                <c:pt idx="8">
                  <c:v>45682</c:v>
                </c:pt>
                <c:pt idx="9">
                  <c:v>45685</c:v>
                </c:pt>
                <c:pt idx="10">
                  <c:v>45688</c:v>
                </c:pt>
                <c:pt idx="11">
                  <c:v>45691</c:v>
                </c:pt>
              </c:numCache>
            </c:numRef>
          </c:val>
          <c:extLst>
            <c:ext xmlns:c16="http://schemas.microsoft.com/office/drawing/2014/chart" uri="{C3380CC4-5D6E-409C-BE32-E72D297353CC}">
              <c16:uniqueId val="{00000000-75C1-4A34-ABF2-098C4164DC52}"/>
            </c:ext>
          </c:extLst>
        </c:ser>
        <c:ser>
          <c:idx val="1"/>
          <c:order val="1"/>
          <c:tx>
            <c:strRef>
              <c:f>'EXAMPLE Issue Tracker Dashboard'!$K$11</c:f>
              <c:strCache>
                <c:ptCount val="1"/>
                <c:pt idx="0">
                  <c:v>Resolution Time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75C1-4A34-ABF2-098C4164DC52}"/>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3-75C1-4A34-ABF2-098C4164DC52}"/>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5-75C1-4A34-ABF2-098C4164DC52}"/>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7-75C1-4A34-ABF2-098C4164DC52}"/>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9-75C1-4A34-ABF2-098C4164DC52}"/>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B-75C1-4A34-ABF2-098C4164DC52}"/>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D-75C1-4A34-ABF2-098C4164DC52}"/>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0F-75C1-4A34-ABF2-098C4164DC52}"/>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1-75C1-4A34-ABF2-098C4164DC52}"/>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75C1-4A34-ABF2-098C4164DC52}"/>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75C1-4A34-ABF2-098C4164DC52}"/>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7-75C1-4A34-ABF2-098C4164DC52}"/>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75C1-4A34-ABF2-098C4164DC52}"/>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B-75C1-4A34-ABF2-098C4164DC52}"/>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D-75C1-4A34-ABF2-098C4164DC52}"/>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F-75C1-4A34-ABF2-098C4164DC52}"/>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21-75C1-4A34-ABF2-098C4164DC52}"/>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3-75C1-4A34-ABF2-098C4164DC52}"/>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5-75C1-4A34-ABF2-098C4164DC52}"/>
              </c:ext>
            </c:extLst>
          </c:dPt>
          <c:cat>
            <c:strRef>
              <c:f>'EXAMPLE Issue Tracker Dashboard'!$D$12:$D$23</c:f>
              <c:strCache>
                <c:ptCount val="12"/>
                <c:pt idx="0">
                  <c:v>Login Module</c:v>
                </c:pt>
                <c:pt idx="1">
                  <c:v>Notifications</c:v>
                </c:pt>
                <c:pt idx="2">
                  <c:v>API Connector</c:v>
                </c:pt>
                <c:pt idx="3">
                  <c:v>Dashboard Charts</c:v>
                </c:pt>
                <c:pt idx="4">
                  <c:v>Email Service</c:v>
                </c:pt>
                <c:pt idx="5">
                  <c:v>Lead Form</c:v>
                </c:pt>
                <c:pt idx="6">
                  <c:v>Search</c:v>
                </c:pt>
                <c:pt idx="7">
                  <c:v>Data Export</c:v>
                </c:pt>
                <c:pt idx="8">
                  <c:v>User Settings</c:v>
                </c:pt>
                <c:pt idx="9">
                  <c:v>Live Chat</c:v>
                </c:pt>
                <c:pt idx="10">
                  <c:v>Onboarding Flow</c:v>
                </c:pt>
                <c:pt idx="11">
                  <c:v>Report Builder</c:v>
                </c:pt>
              </c:strCache>
            </c:strRef>
          </c:cat>
          <c:val>
            <c:numRef>
              <c:f>'EXAMPLE Issue Tracker Dashboard'!$K$12:$K$23</c:f>
              <c:numCache>
                <c:formatCode>0</c:formatCode>
                <c:ptCount val="12"/>
                <c:pt idx="0">
                  <c:v>7</c:v>
                </c:pt>
                <c:pt idx="1">
                  <c:v>8</c:v>
                </c:pt>
                <c:pt idx="2">
                  <c:v>5</c:v>
                </c:pt>
                <c:pt idx="3">
                  <c:v>6</c:v>
                </c:pt>
                <c:pt idx="4">
                  <c:v>8</c:v>
                </c:pt>
                <c:pt idx="5">
                  <c:v>14</c:v>
                </c:pt>
                <c:pt idx="6">
                  <c:v>14</c:v>
                </c:pt>
                <c:pt idx="7">
                  <c:v>19</c:v>
                </c:pt>
                <c:pt idx="8">
                  <c:v>12</c:v>
                </c:pt>
                <c:pt idx="9">
                  <c:v>10</c:v>
                </c:pt>
                <c:pt idx="10">
                  <c:v>3</c:v>
                </c:pt>
                <c:pt idx="11">
                  <c:v>2</c:v>
                </c:pt>
              </c:numCache>
            </c:numRef>
          </c:val>
          <c:extLst>
            <c:ext xmlns:c16="http://schemas.microsoft.com/office/drawing/2014/chart" uri="{C3380CC4-5D6E-409C-BE32-E72D297353CC}">
              <c16:uniqueId val="{00000026-75C1-4A34-ABF2-098C4164DC52}"/>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Issue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01-84C4-4DBF-9EA5-FD71FAFBB5F8}"/>
              </c:ext>
            </c:extLst>
          </c:dPt>
          <c:dPt>
            <c:idx val="1"/>
            <c:bubble3D val="0"/>
            <c:spPr>
              <a:solidFill>
                <a:srgbClr val="B7EC33"/>
              </a:solidFill>
              <a:effectLst/>
            </c:spPr>
            <c:extLst>
              <c:ext xmlns:c16="http://schemas.microsoft.com/office/drawing/2014/chart" uri="{C3380CC4-5D6E-409C-BE32-E72D297353CC}">
                <c16:uniqueId val="{00000003-84C4-4DBF-9EA5-FD71FAFBB5F8}"/>
              </c:ext>
            </c:extLst>
          </c:dPt>
          <c:dPt>
            <c:idx val="2"/>
            <c:bubble3D val="0"/>
            <c:spPr>
              <a:solidFill>
                <a:srgbClr val="03DB67"/>
              </a:solidFill>
              <a:effectLst/>
            </c:spPr>
            <c:extLst>
              <c:ext xmlns:c16="http://schemas.microsoft.com/office/drawing/2014/chart" uri="{C3380CC4-5D6E-409C-BE32-E72D297353CC}">
                <c16:uniqueId val="{00000005-84C4-4DBF-9EA5-FD71FAFBB5F8}"/>
              </c:ext>
            </c:extLst>
          </c:dPt>
          <c:dPt>
            <c:idx val="3"/>
            <c:bubble3D val="0"/>
            <c:spPr>
              <a:solidFill>
                <a:srgbClr val="ABF0EB"/>
              </a:solidFill>
              <a:effectLst/>
            </c:spPr>
            <c:extLst>
              <c:ext xmlns:c16="http://schemas.microsoft.com/office/drawing/2014/chart" uri="{C3380CC4-5D6E-409C-BE32-E72D297353CC}">
                <c16:uniqueId val="{00000007-84C4-4DBF-9EA5-FD71FAFBB5F8}"/>
              </c:ext>
            </c:extLst>
          </c:dPt>
          <c:dPt>
            <c:idx val="4"/>
            <c:bubble3D val="0"/>
            <c:spPr>
              <a:solidFill>
                <a:srgbClr val="FFD323"/>
              </a:solidFill>
              <a:effectLst/>
            </c:spPr>
            <c:extLst>
              <c:ext xmlns:c16="http://schemas.microsoft.com/office/drawing/2014/chart" uri="{C3380CC4-5D6E-409C-BE32-E72D297353CC}">
                <c16:uniqueId val="{00000009-84C4-4DBF-9EA5-FD71FAFBB5F8}"/>
              </c:ext>
            </c:extLst>
          </c:dPt>
          <c:dPt>
            <c:idx val="5"/>
            <c:bubble3D val="0"/>
            <c:spPr>
              <a:solidFill>
                <a:srgbClr val="FFD323"/>
              </a:solidFill>
              <a:effectLst/>
            </c:spPr>
            <c:extLst>
              <c:ext xmlns:c16="http://schemas.microsoft.com/office/drawing/2014/chart" uri="{C3380CC4-5D6E-409C-BE32-E72D297353CC}">
                <c16:uniqueId val="{0000000B-84C4-4DBF-9EA5-FD71FAFBB5F8}"/>
              </c:ext>
            </c:extLst>
          </c:dPt>
          <c:dPt>
            <c:idx val="6"/>
            <c:bubble3D val="0"/>
            <c:spPr>
              <a:solidFill>
                <a:srgbClr val="DADADA"/>
              </a:solidFill>
              <a:effectLst/>
            </c:spPr>
            <c:extLst>
              <c:ext xmlns:c16="http://schemas.microsoft.com/office/drawing/2014/chart" uri="{C3380CC4-5D6E-409C-BE32-E72D297353CC}">
                <c16:uniqueId val="{0000000D-84C4-4DBF-9EA5-FD71FAFBB5F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Issue Tracker Dashboard'!$D$27:$D$31</c:f>
              <c:strCache>
                <c:ptCount val="5"/>
                <c:pt idx="0">
                  <c:v>Open</c:v>
                </c:pt>
                <c:pt idx="1">
                  <c:v>In Progress</c:v>
                </c:pt>
                <c:pt idx="2">
                  <c:v>Closed</c:v>
                </c:pt>
                <c:pt idx="3">
                  <c:v>Under Review</c:v>
                </c:pt>
                <c:pt idx="4">
                  <c:v>Postponed</c:v>
                </c:pt>
              </c:strCache>
            </c:strRef>
          </c:cat>
          <c:val>
            <c:numRef>
              <c:f>'EXAMPLE Issue Tracker Dashboard'!$E$27:$E$31</c:f>
              <c:numCache>
                <c:formatCode>0</c:formatCode>
                <c:ptCount val="5"/>
                <c:pt idx="0">
                  <c:v>5</c:v>
                </c:pt>
                <c:pt idx="1">
                  <c:v>1</c:v>
                </c:pt>
                <c:pt idx="2">
                  <c:v>3</c:v>
                </c:pt>
                <c:pt idx="3">
                  <c:v>2</c:v>
                </c:pt>
                <c:pt idx="4">
                  <c:v>1</c:v>
                </c:pt>
              </c:numCache>
            </c:numRef>
          </c:val>
          <c:extLst>
            <c:ext xmlns:c16="http://schemas.microsoft.com/office/drawing/2014/chart" uri="{C3380CC4-5D6E-409C-BE32-E72D297353CC}">
              <c16:uniqueId val="{0000000E-84C4-4DBF-9EA5-FD71FAFBB5F8}"/>
            </c:ext>
          </c:extLst>
        </c:ser>
        <c:ser>
          <c:idx val="0"/>
          <c:order val="1"/>
          <c:dPt>
            <c:idx val="0"/>
            <c:bubble3D val="0"/>
            <c:spPr>
              <a:solidFill>
                <a:srgbClr val="81D6F0"/>
              </a:solidFill>
            </c:spPr>
            <c:extLst>
              <c:ext xmlns:c16="http://schemas.microsoft.com/office/drawing/2014/chart" uri="{C3380CC4-5D6E-409C-BE32-E72D297353CC}">
                <c16:uniqueId val="{00000010-84C4-4DBF-9EA5-FD71FAFBB5F8}"/>
              </c:ext>
            </c:extLst>
          </c:dPt>
          <c:dPt>
            <c:idx val="1"/>
            <c:bubble3D val="0"/>
            <c:spPr>
              <a:solidFill>
                <a:srgbClr val="92D050"/>
              </a:solidFill>
            </c:spPr>
            <c:extLst>
              <c:ext xmlns:c16="http://schemas.microsoft.com/office/drawing/2014/chart" uri="{C3380CC4-5D6E-409C-BE32-E72D297353CC}">
                <c16:uniqueId val="{00000012-84C4-4DBF-9EA5-FD71FAFBB5F8}"/>
              </c:ext>
            </c:extLst>
          </c:dPt>
          <c:dPt>
            <c:idx val="2"/>
            <c:bubble3D val="0"/>
            <c:spPr>
              <a:solidFill>
                <a:srgbClr val="00BD32"/>
              </a:solidFill>
            </c:spPr>
            <c:extLst>
              <c:ext xmlns:c16="http://schemas.microsoft.com/office/drawing/2014/chart" uri="{C3380CC4-5D6E-409C-BE32-E72D297353CC}">
                <c16:uniqueId val="{00000014-84C4-4DBF-9EA5-FD71FAFBB5F8}"/>
              </c:ext>
            </c:extLst>
          </c:dPt>
          <c:dPt>
            <c:idx val="3"/>
            <c:bubble3D val="0"/>
            <c:spPr>
              <a:solidFill>
                <a:schemeClr val="accent4"/>
              </a:solidFill>
            </c:spPr>
            <c:extLst>
              <c:ext xmlns:c16="http://schemas.microsoft.com/office/drawing/2014/chart" uri="{C3380CC4-5D6E-409C-BE32-E72D297353CC}">
                <c16:uniqueId val="{00000016-84C4-4DBF-9EA5-FD71FAFBB5F8}"/>
              </c:ext>
            </c:extLst>
          </c:dPt>
          <c:dPt>
            <c:idx val="4"/>
            <c:bubble3D val="0"/>
            <c:spPr>
              <a:solidFill>
                <a:srgbClr val="D2D2D2"/>
              </a:solidFill>
            </c:spPr>
            <c:extLst>
              <c:ext xmlns:c16="http://schemas.microsoft.com/office/drawing/2014/chart" uri="{C3380CC4-5D6E-409C-BE32-E72D297353CC}">
                <c16:uniqueId val="{00000018-84C4-4DBF-9EA5-FD71FAFBB5F8}"/>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Issue Tracker Dashboard'!$D$27:$D$31</c:f>
              <c:strCache>
                <c:ptCount val="5"/>
                <c:pt idx="0">
                  <c:v>Open</c:v>
                </c:pt>
                <c:pt idx="1">
                  <c:v>In Progress</c:v>
                </c:pt>
                <c:pt idx="2">
                  <c:v>Closed</c:v>
                </c:pt>
                <c:pt idx="3">
                  <c:v>Under Review</c:v>
                </c:pt>
                <c:pt idx="4">
                  <c:v>Postponed</c:v>
                </c:pt>
              </c:strCache>
            </c:strRef>
          </c:cat>
          <c:val>
            <c:numRef>
              <c:f>'EXAMPLE Issue Tracker Dashboard'!$E$27:$E$31</c:f>
              <c:numCache>
                <c:formatCode>0</c:formatCode>
                <c:ptCount val="5"/>
                <c:pt idx="0">
                  <c:v>5</c:v>
                </c:pt>
                <c:pt idx="1">
                  <c:v>1</c:v>
                </c:pt>
                <c:pt idx="2">
                  <c:v>3</c:v>
                </c:pt>
                <c:pt idx="3">
                  <c:v>2</c:v>
                </c:pt>
                <c:pt idx="4">
                  <c:v>1</c:v>
                </c:pt>
              </c:numCache>
            </c:numRef>
          </c:val>
          <c:extLst>
            <c:ext xmlns:c16="http://schemas.microsoft.com/office/drawing/2014/chart" uri="{C3380CC4-5D6E-409C-BE32-E72D297353CC}">
              <c16:uniqueId val="{00000019-84C4-4DBF-9EA5-FD71FAFBB5F8}"/>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3360309128025664E-2"/>
          <c:y val="0.85782827544434925"/>
          <c:w val="0.98195993729950426"/>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Issue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BDE4-4554-A7BD-22BEE1406AF1}"/>
              </c:ext>
            </c:extLst>
          </c:dPt>
          <c:dPt>
            <c:idx val="1"/>
            <c:bubble3D val="0"/>
            <c:spPr>
              <a:solidFill>
                <a:srgbClr val="FFC000"/>
              </a:solidFill>
              <a:effectLst/>
            </c:spPr>
            <c:extLst>
              <c:ext xmlns:c16="http://schemas.microsoft.com/office/drawing/2014/chart" uri="{C3380CC4-5D6E-409C-BE32-E72D297353CC}">
                <c16:uniqueId val="{00000003-BDE4-4554-A7BD-22BEE1406AF1}"/>
              </c:ext>
            </c:extLst>
          </c:dPt>
          <c:dPt>
            <c:idx val="2"/>
            <c:bubble3D val="0"/>
            <c:spPr>
              <a:solidFill>
                <a:srgbClr val="FF5039"/>
              </a:solidFill>
              <a:effectLst/>
            </c:spPr>
            <c:extLst>
              <c:ext xmlns:c16="http://schemas.microsoft.com/office/drawing/2014/chart" uri="{C3380CC4-5D6E-409C-BE32-E72D297353CC}">
                <c16:uniqueId val="{00000005-BDE4-4554-A7BD-22BEE1406AF1}"/>
              </c:ext>
            </c:extLst>
          </c:dPt>
          <c:dPt>
            <c:idx val="3"/>
            <c:bubble3D val="0"/>
            <c:spPr>
              <a:solidFill>
                <a:srgbClr val="E46262"/>
              </a:solidFill>
              <a:effectLst/>
            </c:spPr>
            <c:extLst>
              <c:ext xmlns:c16="http://schemas.microsoft.com/office/drawing/2014/chart" uri="{C3380CC4-5D6E-409C-BE32-E72D297353CC}">
                <c16:uniqueId val="{00000007-BDE4-4554-A7BD-22BEE1406AF1}"/>
              </c:ext>
            </c:extLst>
          </c:dPt>
          <c:dPt>
            <c:idx val="4"/>
            <c:bubble3D val="0"/>
            <c:spPr>
              <a:solidFill>
                <a:srgbClr val="D2D2D2"/>
              </a:solidFill>
              <a:effectLst/>
            </c:spPr>
            <c:extLst>
              <c:ext xmlns:c16="http://schemas.microsoft.com/office/drawing/2014/chart" uri="{C3380CC4-5D6E-409C-BE32-E72D297353CC}">
                <c16:uniqueId val="{00000009-BDE4-4554-A7BD-22BEE1406AF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'EXAMPLE Issue Tracker Dashboard'!$D$36:$D$39</c:f>
              <c:strCache>
                <c:ptCount val="4"/>
                <c:pt idx="0">
                  <c:v>Low</c:v>
                </c:pt>
                <c:pt idx="1">
                  <c:v>Medium</c:v>
                </c:pt>
                <c:pt idx="2">
                  <c:v>High</c:v>
                </c:pt>
                <c:pt idx="3">
                  <c:v>Critical</c:v>
                </c:pt>
              </c:strCache>
            </c:strRef>
          </c:cat>
          <c:val>
            <c:numRef>
              <c:f>'EXAMPLE Issue Tracker Dashboard'!$E$36:$E$39</c:f>
              <c:numCache>
                <c:formatCode>0</c:formatCode>
                <c:ptCount val="4"/>
                <c:pt idx="0">
                  <c:v>3</c:v>
                </c:pt>
                <c:pt idx="1">
                  <c:v>3</c:v>
                </c:pt>
                <c:pt idx="2">
                  <c:v>2</c:v>
                </c:pt>
                <c:pt idx="3">
                  <c:v>4</c:v>
                </c:pt>
              </c:numCache>
            </c:numRef>
          </c:val>
          <c:extLst>
            <c:ext xmlns:c16="http://schemas.microsoft.com/office/drawing/2014/chart" uri="{C3380CC4-5D6E-409C-BE32-E72D297353CC}">
              <c16:uniqueId val="{0000000A-BDE4-4554-A7BD-22BEE1406AF1}"/>
            </c:ext>
          </c:extLst>
        </c:ser>
        <c:ser>
          <c:idx val="0"/>
          <c:order val="1"/>
          <c:dPt>
            <c:idx val="0"/>
            <c:bubble3D val="0"/>
            <c:spPr>
              <a:solidFill>
                <a:srgbClr val="81D6F0"/>
              </a:solidFill>
            </c:spPr>
            <c:extLst>
              <c:ext xmlns:c16="http://schemas.microsoft.com/office/drawing/2014/chart" uri="{C3380CC4-5D6E-409C-BE32-E72D297353CC}">
                <c16:uniqueId val="{0000000C-BDE4-4554-A7BD-22BEE1406AF1}"/>
              </c:ext>
            </c:extLst>
          </c:dPt>
          <c:dPt>
            <c:idx val="1"/>
            <c:bubble3D val="0"/>
            <c:spPr>
              <a:solidFill>
                <a:srgbClr val="92D050"/>
              </a:solidFill>
            </c:spPr>
            <c:extLst>
              <c:ext xmlns:c16="http://schemas.microsoft.com/office/drawing/2014/chart" uri="{C3380CC4-5D6E-409C-BE32-E72D297353CC}">
                <c16:uniqueId val="{0000000E-BDE4-4554-A7BD-22BEE1406AF1}"/>
              </c:ext>
            </c:extLst>
          </c:dPt>
          <c:dPt>
            <c:idx val="2"/>
            <c:bubble3D val="0"/>
            <c:spPr>
              <a:solidFill>
                <a:srgbClr val="00BD32"/>
              </a:solidFill>
            </c:spPr>
            <c:extLst>
              <c:ext xmlns:c16="http://schemas.microsoft.com/office/drawing/2014/chart" uri="{C3380CC4-5D6E-409C-BE32-E72D297353CC}">
                <c16:uniqueId val="{00000010-BDE4-4554-A7BD-22BEE1406AF1}"/>
              </c:ext>
            </c:extLst>
          </c:dPt>
          <c:dPt>
            <c:idx val="3"/>
            <c:bubble3D val="0"/>
            <c:spPr>
              <a:solidFill>
                <a:schemeClr val="accent4"/>
              </a:solidFill>
            </c:spPr>
            <c:extLst>
              <c:ext xmlns:c16="http://schemas.microsoft.com/office/drawing/2014/chart" uri="{C3380CC4-5D6E-409C-BE32-E72D297353CC}">
                <c16:uniqueId val="{00000012-BDE4-4554-A7BD-22BEE1406AF1}"/>
              </c:ext>
            </c:extLst>
          </c:dPt>
          <c:dPt>
            <c:idx val="4"/>
            <c:bubble3D val="0"/>
            <c:spPr>
              <a:solidFill>
                <a:srgbClr val="D2D2D2"/>
              </a:solidFill>
            </c:spPr>
            <c:extLst>
              <c:ext xmlns:c16="http://schemas.microsoft.com/office/drawing/2014/chart" uri="{C3380CC4-5D6E-409C-BE32-E72D297353CC}">
                <c16:uniqueId val="{00000014-BDE4-4554-A7BD-22BEE1406AF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'EXAMPLE Issue Tracker Dashboard'!$D$36:$D$39</c:f>
              <c:strCache>
                <c:ptCount val="4"/>
                <c:pt idx="0">
                  <c:v>Low</c:v>
                </c:pt>
                <c:pt idx="1">
                  <c:v>Medium</c:v>
                </c:pt>
                <c:pt idx="2">
                  <c:v>High</c:v>
                </c:pt>
                <c:pt idx="3">
                  <c:v>Critical</c:v>
                </c:pt>
              </c:strCache>
            </c:strRef>
          </c:cat>
          <c:val>
            <c:numRef>
              <c:f>'EXAMPLE Issue Tracker Dashboard'!$E$36:$E$38</c:f>
              <c:numCache>
                <c:formatCode>0</c:formatCode>
                <c:ptCount val="3"/>
                <c:pt idx="0">
                  <c:v>3</c:v>
                </c:pt>
                <c:pt idx="1">
                  <c:v>3</c:v>
                </c:pt>
                <c:pt idx="2">
                  <c:v>2</c:v>
                </c:pt>
              </c:numCache>
            </c:numRef>
          </c:val>
          <c:extLst>
            <c:ext xmlns:c16="http://schemas.microsoft.com/office/drawing/2014/chart" uri="{C3380CC4-5D6E-409C-BE32-E72D297353CC}">
              <c16:uniqueId val="{00000015-BDE4-4554-A7BD-22BEE1406AF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Issue Tracker Dashboard'!$I$10</c:f>
              <c:strCache>
                <c:ptCount val="1"/>
                <c:pt idx="0">
                  <c:v>Date Reported</c:v>
                </c:pt>
              </c:strCache>
            </c:strRef>
          </c:tx>
          <c:spPr>
            <a:noFill/>
            <a:ln>
              <a:noFill/>
            </a:ln>
            <a:effectLst/>
          </c:spPr>
          <c:invertIfNegative val="0"/>
          <c:cat>
            <c:numRef>
              <c:f>'BLANK Issue Tracker Dashboard'!$D$11:$D$22</c:f>
              <c:numCache>
                <c:formatCode>General</c:formatCode>
                <c:ptCount val="12"/>
              </c:numCache>
            </c:numRef>
          </c:cat>
          <c:val>
            <c:numRef>
              <c:f>'BLANK Issue Tracker Dashboard'!$I$11:$I$22</c:f>
              <c:numCache>
                <c:formatCode>mm/dd</c:formatCode>
                <c:ptCount val="12"/>
                <c:pt idx="0">
                  <c:v>45659</c:v>
                </c:pt>
              </c:numCache>
            </c:numRef>
          </c:val>
          <c:extLst>
            <c:ext xmlns:c16="http://schemas.microsoft.com/office/drawing/2014/chart" uri="{C3380CC4-5D6E-409C-BE32-E72D297353CC}">
              <c16:uniqueId val="{00000000-5C3D-A44D-94B3-9A6869E3CD9F}"/>
            </c:ext>
          </c:extLst>
        </c:ser>
        <c:ser>
          <c:idx val="1"/>
          <c:order val="1"/>
          <c:tx>
            <c:strRef>
              <c:f>'BLANK Issue Tracker Dashboard'!$K$10</c:f>
              <c:strCache>
                <c:ptCount val="1"/>
                <c:pt idx="0">
                  <c:v>Resolution Time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chemeClr val="accent5">
                  <a:lumMod val="20000"/>
                  <a:lumOff val="80000"/>
                  <a:alpha val="79000"/>
                </a:schemeClr>
              </a:solidFill>
              <a:ln>
                <a:noFill/>
              </a:ln>
              <a:effectLst/>
            </c:spPr>
            <c:extLst>
              <c:ext xmlns:c16="http://schemas.microsoft.com/office/drawing/2014/chart" uri="{C3380CC4-5D6E-409C-BE32-E72D297353CC}">
                <c16:uniqueId val="{00000004-5C3D-A44D-94B3-9A6869E3CD9F}"/>
              </c:ext>
            </c:extLst>
          </c:dPt>
          <c:dPt>
            <c:idx val="2"/>
            <c:invertIfNegative val="0"/>
            <c:bubble3D val="0"/>
            <c:spPr>
              <a:solidFill>
                <a:schemeClr val="accent5">
                  <a:lumMod val="40000"/>
                  <a:lumOff val="60000"/>
                  <a:alpha val="79000"/>
                </a:schemeClr>
              </a:solidFill>
              <a:ln>
                <a:noFill/>
              </a:ln>
              <a:effectLst/>
            </c:spPr>
            <c:extLst>
              <c:ext xmlns:c16="http://schemas.microsoft.com/office/drawing/2014/chart" uri="{C3380CC4-5D6E-409C-BE32-E72D297353CC}">
                <c16:uniqueId val="{00000006-5C3D-A44D-94B3-9A6869E3CD9F}"/>
              </c:ext>
            </c:extLst>
          </c:dPt>
          <c:dPt>
            <c:idx val="3"/>
            <c:invertIfNegative val="0"/>
            <c:bubble3D val="0"/>
            <c:spPr>
              <a:solidFill>
                <a:schemeClr val="accent5">
                  <a:lumMod val="60000"/>
                  <a:lumOff val="40000"/>
                  <a:alpha val="79000"/>
                </a:schemeClr>
              </a:solidFill>
              <a:ln>
                <a:noFill/>
              </a:ln>
              <a:effectLst/>
            </c:spPr>
            <c:extLst>
              <c:ext xmlns:c16="http://schemas.microsoft.com/office/drawing/2014/chart" uri="{C3380CC4-5D6E-409C-BE32-E72D297353CC}">
                <c16:uniqueId val="{00000008-5C3D-A44D-94B3-9A6869E3CD9F}"/>
              </c:ext>
            </c:extLst>
          </c:dPt>
          <c:dPt>
            <c:idx val="4"/>
            <c:invertIfNegative val="0"/>
            <c:bubble3D val="0"/>
            <c:spPr>
              <a:solidFill>
                <a:schemeClr val="accent5">
                  <a:alpha val="79000"/>
                </a:schemeClr>
              </a:solidFill>
              <a:ln>
                <a:noFill/>
              </a:ln>
              <a:effectLst/>
            </c:spPr>
            <c:extLst>
              <c:ext xmlns:c16="http://schemas.microsoft.com/office/drawing/2014/chart" uri="{C3380CC4-5D6E-409C-BE32-E72D297353CC}">
                <c16:uniqueId val="{0000000A-5C3D-A44D-94B3-9A6869E3CD9F}"/>
              </c:ext>
            </c:extLst>
          </c:dPt>
          <c:dPt>
            <c:idx val="5"/>
            <c:invertIfNegative val="0"/>
            <c:bubble3D val="0"/>
            <c:spPr>
              <a:solidFill>
                <a:schemeClr val="accent3">
                  <a:lumMod val="20000"/>
                  <a:lumOff val="80000"/>
                  <a:alpha val="79000"/>
                </a:scheme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chemeClr val="accent3">
                  <a:lumMod val="40000"/>
                  <a:lumOff val="60000"/>
                  <a:alpha val="79000"/>
                </a:scheme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chemeClr val="accent3">
                  <a:lumMod val="60000"/>
                  <a:lumOff val="40000"/>
                  <a:alpha val="79000"/>
                </a:scheme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FFC021">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rgbClr val="81D6F0">
                  <a:alpha val="79000"/>
                </a:srgb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numRef>
              <c:f>'BLANK Issue Tracker Dashboard'!$D$11:$D$22</c:f>
              <c:numCache>
                <c:formatCode>General</c:formatCode>
                <c:ptCount val="12"/>
              </c:numCache>
            </c:numRef>
          </c:cat>
          <c:val>
            <c:numRef>
              <c:f>'BLANK Issue Tracker Dashboard'!$K$11:$K$22</c:f>
              <c:numCache>
                <c:formatCode>0</c:formatCode>
                <c:ptCount val="12"/>
                <c:pt idx="0">
                  <c:v>7</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ax val="45700"/>
          <c:min val="45658"/>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noFill/>
    <a:ln>
      <a:noFill/>
    </a:ln>
  </c:spPr>
  <c:printSettings>
    <c:headerFooter/>
    <c:pageMargins b="1" l="0.75" r="0.75" t="1" header="0.5" footer="0.5"/>
    <c:pageSetup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Issue Status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8.9567156969962106E-2"/>
          <c:y val="0.11122412748804278"/>
          <c:w val="0.76878258056284632"/>
          <c:h val="0.70475135236742625"/>
        </c:manualLayout>
      </c:layout>
      <c:pieChart>
        <c:varyColors val="1"/>
        <c:ser>
          <c:idx val="1"/>
          <c:order val="0"/>
          <c:spPr>
            <a:effectLst/>
          </c:spPr>
          <c:dPt>
            <c:idx val="0"/>
            <c:bubble3D val="0"/>
            <c:spPr>
              <a:solidFill>
                <a:srgbClr val="FECBFF"/>
              </a:solidFill>
              <a:effectLst/>
            </c:spPr>
            <c:extLst>
              <c:ext xmlns:c16="http://schemas.microsoft.com/office/drawing/2014/chart" uri="{C3380CC4-5D6E-409C-BE32-E72D297353CC}">
                <c16:uniqueId val="{00000017-7C70-0047-867B-298EBAFAC2FD}"/>
              </c:ext>
            </c:extLst>
          </c:dPt>
          <c:dPt>
            <c:idx val="1"/>
            <c:bubble3D val="0"/>
            <c:spPr>
              <a:solidFill>
                <a:srgbClr val="B7EC33"/>
              </a:solidFill>
              <a:effectLst/>
            </c:spPr>
            <c:extLst>
              <c:ext xmlns:c16="http://schemas.microsoft.com/office/drawing/2014/chart" uri="{C3380CC4-5D6E-409C-BE32-E72D297353CC}">
                <c16:uniqueId val="{00000018-7C70-0047-867B-298EBAFAC2FD}"/>
              </c:ext>
            </c:extLst>
          </c:dPt>
          <c:dPt>
            <c:idx val="2"/>
            <c:bubble3D val="0"/>
            <c:spPr>
              <a:solidFill>
                <a:srgbClr val="03DB67"/>
              </a:solidFill>
              <a:effectLst/>
            </c:spPr>
            <c:extLst>
              <c:ext xmlns:c16="http://schemas.microsoft.com/office/drawing/2014/chart" uri="{C3380CC4-5D6E-409C-BE32-E72D297353CC}">
                <c16:uniqueId val="{00000019-7C70-0047-867B-298EBAFAC2FD}"/>
              </c:ext>
            </c:extLst>
          </c:dPt>
          <c:dPt>
            <c:idx val="3"/>
            <c:bubble3D val="0"/>
            <c:spPr>
              <a:solidFill>
                <a:srgbClr val="ABF0EB"/>
              </a:solidFill>
              <a:effectLst/>
            </c:spPr>
            <c:extLst>
              <c:ext xmlns:c16="http://schemas.microsoft.com/office/drawing/2014/chart" uri="{C3380CC4-5D6E-409C-BE32-E72D297353CC}">
                <c16:uniqueId val="{0000001A-7C70-0047-867B-298EBAFAC2FD}"/>
              </c:ext>
            </c:extLst>
          </c:dPt>
          <c:dPt>
            <c:idx val="4"/>
            <c:bubble3D val="0"/>
            <c:spPr>
              <a:solidFill>
                <a:srgbClr val="FFD323"/>
              </a:solidFill>
              <a:effectLst/>
            </c:spPr>
            <c:extLst>
              <c:ext xmlns:c16="http://schemas.microsoft.com/office/drawing/2014/chart" uri="{C3380CC4-5D6E-409C-BE32-E72D297353CC}">
                <c16:uniqueId val="{0000001B-7C70-0047-867B-298EBAFAC2FD}"/>
              </c:ext>
            </c:extLst>
          </c:dPt>
          <c:dPt>
            <c:idx val="5"/>
            <c:bubble3D val="0"/>
            <c:spPr>
              <a:solidFill>
                <a:srgbClr val="FFD323"/>
              </a:solidFill>
              <a:effectLst/>
            </c:spPr>
            <c:extLst>
              <c:ext xmlns:c16="http://schemas.microsoft.com/office/drawing/2014/chart" uri="{C3380CC4-5D6E-409C-BE32-E72D297353CC}">
                <c16:uniqueId val="{00000015-2BC6-D646-9B32-2097976F6857}"/>
              </c:ext>
            </c:extLst>
          </c:dPt>
          <c:dPt>
            <c:idx val="6"/>
            <c:bubble3D val="0"/>
            <c:spPr>
              <a:solidFill>
                <a:srgbClr val="DADADA"/>
              </a:solidFill>
              <a:effectLst/>
            </c:spPr>
            <c:extLst>
              <c:ext xmlns:c16="http://schemas.microsoft.com/office/drawing/2014/chart" uri="{C3380CC4-5D6E-409C-BE32-E72D297353CC}">
                <c16:uniqueId val="{00000014-2BC6-D646-9B32-2097976F6857}"/>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Issue Tracker Dashboard'!$D$26:$D$30</c:f>
              <c:strCache>
                <c:ptCount val="5"/>
                <c:pt idx="0">
                  <c:v>Open</c:v>
                </c:pt>
                <c:pt idx="1">
                  <c:v>In Progress</c:v>
                </c:pt>
                <c:pt idx="2">
                  <c:v>Closed</c:v>
                </c:pt>
                <c:pt idx="3">
                  <c:v>Under Review</c:v>
                </c:pt>
                <c:pt idx="4">
                  <c:v>Postponed</c:v>
                </c:pt>
              </c:strCache>
            </c:strRef>
          </c:cat>
          <c:val>
            <c:numRef>
              <c:f>'BLANK Issue Tracker Dashboard'!$E$26:$E$30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Issue Tracker Dashboard'!$D$26:$D$30</c:f>
              <c:strCache>
                <c:ptCount val="5"/>
                <c:pt idx="0">
                  <c:v>Open</c:v>
                </c:pt>
                <c:pt idx="1">
                  <c:v>In Progress</c:v>
                </c:pt>
                <c:pt idx="2">
                  <c:v>Closed</c:v>
                </c:pt>
                <c:pt idx="3">
                  <c:v>Under Review</c:v>
                </c:pt>
                <c:pt idx="4">
                  <c:v>Postponed</c:v>
                </c:pt>
              </c:strCache>
            </c:strRef>
          </c:cat>
          <c:val>
            <c:numRef>
              <c:f>'BLANK Issue Tracker Dashboard'!$E$26:$E$30</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1.3360309128025664E-2"/>
          <c:y val="0.85782827544434925"/>
          <c:w val="0.98195993729950426"/>
          <c:h val="0.13956828672278035"/>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a:defRPr sz="2000" b="0">
                <a:latin typeface="Century Gothic" panose="020B0502020202020204" pitchFamily="34" charset="0"/>
              </a:defRPr>
            </a:pPr>
            <a:r>
              <a:rPr lang="en-US" sz="2000" b="0">
                <a:latin typeface="Century Gothic" panose="020B0502020202020204" pitchFamily="34" charset="0"/>
              </a:rPr>
              <a:t>Issue Priority </a:t>
            </a:r>
            <a:r>
              <a:rPr lang="en-US" sz="2000" b="0" baseline="0">
                <a:latin typeface="Century Gothic" panose="020B0502020202020204" pitchFamily="34" charset="0"/>
              </a:rPr>
              <a:t>%</a:t>
            </a:r>
            <a:endParaRPr lang="en-US" sz="2000" b="0">
              <a:latin typeface="Century Gothic" panose="020B0502020202020204" pitchFamily="34" charset="0"/>
            </a:endParaRPr>
          </a:p>
        </c:rich>
      </c:tx>
      <c:overlay val="0"/>
    </c:title>
    <c:autoTitleDeleted val="0"/>
    <c:plotArea>
      <c:layout>
        <c:manualLayout>
          <c:layoutTarget val="inner"/>
          <c:xMode val="edge"/>
          <c:yMode val="edge"/>
          <c:x val="0.1069831765820939"/>
          <c:y val="0.10439629064934522"/>
          <c:w val="0.79471443022747157"/>
          <c:h val="0.72852336097245141"/>
        </c:manualLayout>
      </c:layout>
      <c:pieChart>
        <c:varyColors val="1"/>
        <c:ser>
          <c:idx val="1"/>
          <c:order val="0"/>
          <c:spPr>
            <a:effectLst/>
          </c:spPr>
          <c:dPt>
            <c:idx val="0"/>
            <c:bubble3D val="0"/>
            <c:spPr>
              <a:solidFill>
                <a:srgbClr val="00E7ED"/>
              </a:solidFill>
              <a:effectLst/>
            </c:spPr>
            <c:extLst>
              <c:ext xmlns:c16="http://schemas.microsoft.com/office/drawing/2014/chart" uri="{C3380CC4-5D6E-409C-BE32-E72D297353CC}">
                <c16:uniqueId val="{00000001-6058-7141-9BF3-9B56FCBC90D1}"/>
              </c:ext>
            </c:extLst>
          </c:dPt>
          <c:dPt>
            <c:idx val="1"/>
            <c:bubble3D val="0"/>
            <c:spPr>
              <a:solidFill>
                <a:srgbClr val="FFC000"/>
              </a:solidFill>
              <a:effectLst/>
            </c:spPr>
            <c:extLst>
              <c:ext xmlns:c16="http://schemas.microsoft.com/office/drawing/2014/chart" uri="{C3380CC4-5D6E-409C-BE32-E72D297353CC}">
                <c16:uniqueId val="{00000003-6058-7141-9BF3-9B56FCBC90D1}"/>
              </c:ext>
            </c:extLst>
          </c:dPt>
          <c:dPt>
            <c:idx val="2"/>
            <c:bubble3D val="0"/>
            <c:spPr>
              <a:solidFill>
                <a:srgbClr val="FF5039"/>
              </a:solidFill>
              <a:effectLst/>
            </c:spPr>
            <c:extLst>
              <c:ext xmlns:c16="http://schemas.microsoft.com/office/drawing/2014/chart" uri="{C3380CC4-5D6E-409C-BE32-E72D297353CC}">
                <c16:uniqueId val="{00000005-6058-7141-9BF3-9B56FCBC90D1}"/>
              </c:ext>
            </c:extLst>
          </c:dPt>
          <c:dPt>
            <c:idx val="3"/>
            <c:bubble3D val="0"/>
            <c:spPr>
              <a:solidFill>
                <a:srgbClr val="E46262"/>
              </a:solidFill>
              <a:effectLst/>
            </c:spPr>
            <c:extLst>
              <c:ext xmlns:c16="http://schemas.microsoft.com/office/drawing/2014/chart" uri="{C3380CC4-5D6E-409C-BE32-E72D297353CC}">
                <c16:uniqueId val="{00000007-6058-7141-9BF3-9B56FCBC90D1}"/>
              </c:ext>
            </c:extLst>
          </c:dPt>
          <c:dPt>
            <c:idx val="4"/>
            <c:bubble3D val="0"/>
            <c:spPr>
              <a:solidFill>
                <a:srgbClr val="D2D2D2"/>
              </a:solidFill>
              <a:effectLst/>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inEnd"/>
            <c:showLegendKey val="0"/>
            <c:showVal val="1"/>
            <c:showCatName val="0"/>
            <c:showSerName val="0"/>
            <c:showPercent val="0"/>
            <c:showBubbleSize val="0"/>
            <c:showLeaderLines val="1"/>
            <c:extLst>
              <c:ext xmlns:c15="http://schemas.microsoft.com/office/drawing/2012/chart" uri="{CE6537A1-D6FC-4f65-9D91-7224C49458BB}"/>
            </c:extLst>
          </c:dLbls>
          <c:cat>
            <c:strRef>
              <c:f>'BLANK Issue Tracker Dashboard'!$D$35:$D$38</c:f>
              <c:strCache>
                <c:ptCount val="4"/>
                <c:pt idx="0">
                  <c:v>Low</c:v>
                </c:pt>
                <c:pt idx="1">
                  <c:v>Medium</c:v>
                </c:pt>
                <c:pt idx="2">
                  <c:v>High</c:v>
                </c:pt>
                <c:pt idx="3">
                  <c:v>Critical</c:v>
                </c:pt>
              </c:strCache>
            </c:strRef>
          </c:cat>
          <c:val>
            <c:numRef>
              <c:f>'BLANK Issue Tracker Dashboard'!$E$35:$E$38</c:f>
              <c:numCache>
                <c:formatCode>0</c:formatCode>
                <c:ptCount val="4"/>
                <c:pt idx="0">
                  <c:v>0</c:v>
                </c:pt>
                <c:pt idx="1">
                  <c:v>0</c:v>
                </c:pt>
                <c:pt idx="2">
                  <c:v>0</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'BLANK Issue Tracker Dashboard'!$D$35:$D$38</c:f>
              <c:strCache>
                <c:ptCount val="4"/>
                <c:pt idx="0">
                  <c:v>Low</c:v>
                </c:pt>
                <c:pt idx="1">
                  <c:v>Medium</c:v>
                </c:pt>
                <c:pt idx="2">
                  <c:v>High</c:v>
                </c:pt>
                <c:pt idx="3">
                  <c:v>Critical</c:v>
                </c:pt>
              </c:strCache>
            </c:strRef>
          </c:cat>
          <c:val>
            <c:numRef>
              <c:f>'BLANK Issue Tracker Dashboard'!$E$35:$E$37</c:f>
              <c:numCache>
                <c:formatCode>0</c:formatCode>
                <c:ptCount val="3"/>
                <c:pt idx="0">
                  <c:v>0</c:v>
                </c:pt>
                <c:pt idx="1">
                  <c:v>0</c:v>
                </c:pt>
                <c:pt idx="2">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layout>
        <c:manualLayout>
          <c:xMode val="edge"/>
          <c:yMode val="edge"/>
          <c:x val="0.24657926873724118"/>
          <c:y val="0.89348294659454019"/>
          <c:w val="0.48948012357830273"/>
          <c:h val="5.346665552747551E-2"/>
        </c:manualLayout>
      </c:layout>
      <c:overlay val="0"/>
      <c:txPr>
        <a:bodyPr/>
        <a:lstStyle/>
        <a:p>
          <a:pPr>
            <a:defRPr sz="12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1.png"/><Relationship Id="rId4" Type="http://schemas.openxmlformats.org/officeDocument/2006/relationships/hyperlink" Target="https://www.smartsheet.com/try-it?trp=12400&amp;utm_source=template-excel&amp;utm_medium=content&amp;utm_campaign=SEO"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238125</xdr:colOff>
      <xdr:row>5</xdr:row>
      <xdr:rowOff>66675</xdr:rowOff>
    </xdr:from>
    <xdr:to>
      <xdr:col>11</xdr:col>
      <xdr:colOff>1463675</xdr:colOff>
      <xdr:row>5</xdr:row>
      <xdr:rowOff>4600575</xdr:rowOff>
    </xdr:to>
    <xdr:graphicFrame macro="">
      <xdr:nvGraphicFramePr>
        <xdr:cNvPr id="2" name="Chart 1">
          <a:extLst>
            <a:ext uri="{FF2B5EF4-FFF2-40B4-BE49-F238E27FC236}">
              <a16:creationId xmlns:a16="http://schemas.microsoft.com/office/drawing/2014/main" id="{3C0CD6A2-640A-4E62-8CC0-ED5AC2EB9B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285750</xdr:colOff>
      <xdr:row>5</xdr:row>
      <xdr:rowOff>5067300</xdr:rowOff>
    </xdr:from>
    <xdr:to>
      <xdr:col>5</xdr:col>
      <xdr:colOff>109220</xdr:colOff>
      <xdr:row>7</xdr:row>
      <xdr:rowOff>25400</xdr:rowOff>
    </xdr:to>
    <xdr:graphicFrame macro="">
      <xdr:nvGraphicFramePr>
        <xdr:cNvPr id="3" name="Chart 2">
          <a:extLst>
            <a:ext uri="{FF2B5EF4-FFF2-40B4-BE49-F238E27FC236}">
              <a16:creationId xmlns:a16="http://schemas.microsoft.com/office/drawing/2014/main" id="{A40F679E-A76D-4414-B404-4B5A60C34C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381000</xdr:colOff>
      <xdr:row>6</xdr:row>
      <xdr:rowOff>25400</xdr:rowOff>
    </xdr:from>
    <xdr:to>
      <xdr:col>11</xdr:col>
      <xdr:colOff>1266825</xdr:colOff>
      <xdr:row>7</xdr:row>
      <xdr:rowOff>25400</xdr:rowOff>
    </xdr:to>
    <xdr:graphicFrame macro="">
      <xdr:nvGraphicFramePr>
        <xdr:cNvPr id="4" name="Chart 3">
          <a:extLst>
            <a:ext uri="{FF2B5EF4-FFF2-40B4-BE49-F238E27FC236}">
              <a16:creationId xmlns:a16="http://schemas.microsoft.com/office/drawing/2014/main" id="{C85AF9CD-0043-4965-B7BE-9F1CC5C728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1</xdr:rowOff>
    </xdr:from>
    <xdr:to>
      <xdr:col>7</xdr:col>
      <xdr:colOff>542925</xdr:colOff>
      <xdr:row>0</xdr:row>
      <xdr:rowOff>2453521</xdr:rowOff>
    </xdr:to>
    <xdr:pic>
      <xdr:nvPicPr>
        <xdr:cNvPr id="5" name="Picture 4">
          <a:hlinkClick xmlns:r="http://schemas.openxmlformats.org/officeDocument/2006/relationships" r:id="rId4"/>
          <a:extLst>
            <a:ext uri="{FF2B5EF4-FFF2-40B4-BE49-F238E27FC236}">
              <a16:creationId xmlns:a16="http://schemas.microsoft.com/office/drawing/2014/main" id="{C23E0532-51C4-47E3-8375-B3730D352457}"/>
            </a:ext>
          </a:extLst>
        </xdr:cNvPr>
        <xdr:cNvPicPr>
          <a:picLocks noChangeAspect="1"/>
        </xdr:cNvPicPr>
      </xdr:nvPicPr>
      <xdr:blipFill rotWithShape="1">
        <a:blip xmlns:r="http://schemas.openxmlformats.org/officeDocument/2006/relationships" r:embed="rId5"/>
        <a:srcRect b="1553"/>
        <a:stretch/>
      </xdr:blipFill>
      <xdr:spPr>
        <a:xfrm>
          <a:off x="0" y="1"/>
          <a:ext cx="10067925" cy="24535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238125</xdr:colOff>
      <xdr:row>4</xdr:row>
      <xdr:rowOff>66675</xdr:rowOff>
    </xdr:from>
    <xdr:to>
      <xdr:col>11</xdr:col>
      <xdr:colOff>1463675</xdr:colOff>
      <xdr:row>4</xdr:row>
      <xdr:rowOff>4600575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285750</xdr:colOff>
      <xdr:row>4</xdr:row>
      <xdr:rowOff>5067300</xdr:rowOff>
    </xdr:from>
    <xdr:to>
      <xdr:col>5</xdr:col>
      <xdr:colOff>109220</xdr:colOff>
      <xdr:row>6</xdr:row>
      <xdr:rowOff>25400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381000</xdr:colOff>
      <xdr:row>5</xdr:row>
      <xdr:rowOff>25400</xdr:rowOff>
    </xdr:from>
    <xdr:to>
      <xdr:col>11</xdr:col>
      <xdr:colOff>1266825</xdr:colOff>
      <xdr:row>6</xdr:row>
      <xdr:rowOff>25400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1457325</xdr:colOff>
      <xdr:row>4</xdr:row>
      <xdr:rowOff>152400</xdr:rowOff>
    </xdr:from>
    <xdr:to>
      <xdr:col>13</xdr:col>
      <xdr:colOff>234950</xdr:colOff>
      <xdr:row>4</xdr:row>
      <xdr:rowOff>3822700</xdr:rowOff>
    </xdr:to>
    <xdr:grpSp>
      <xdr:nvGrpSpPr>
        <xdr:cNvPr id="4" name="Group 3">
          <a:extLst>
            <a:ext uri="{FF2B5EF4-FFF2-40B4-BE49-F238E27FC236}">
              <a16:creationId xmlns:a16="http://schemas.microsoft.com/office/drawing/2014/main" id="{F881E5C0-B6F1-4AB0-B2D4-B95DAA12FC3A}"/>
            </a:ext>
          </a:extLst>
        </xdr:cNvPr>
        <xdr:cNvGrpSpPr/>
      </xdr:nvGrpSpPr>
      <xdr:grpSpPr>
        <a:xfrm>
          <a:off x="16138525" y="1993900"/>
          <a:ext cx="2905125" cy="3670300"/>
          <a:chOff x="16992600" y="7112000"/>
          <a:chExt cx="2908300" cy="3670300"/>
        </a:xfrm>
      </xdr:grpSpPr>
      <xdr:cxnSp macro="">
        <xdr:nvCxnSpPr>
          <xdr:cNvPr id="5" name="Straight Arrow Connector 4">
            <a:extLst>
              <a:ext uri="{FF2B5EF4-FFF2-40B4-BE49-F238E27FC236}">
                <a16:creationId xmlns:a16="http://schemas.microsoft.com/office/drawing/2014/main" id="{7BC4DE92-ABB2-09DB-F85A-2BB82781D5EB}"/>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9DC2D930-9FB3-4851-4A6A-96329E147F5E}"/>
              </a:ext>
            </a:extLst>
          </xdr:cNvPr>
          <xdr:cNvSpPr txBox="1"/>
        </xdr:nvSpPr>
        <xdr:spPr>
          <a:xfrm>
            <a:off x="17564101"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DF943200-51AB-C012-513A-B1DA7F075790}"/>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Distributed-Team-Meeting-Planner10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IC-Leads-and-Opportunities-Tracking-Template23"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ted Team Meeting Plan"/>
    </sheetNames>
    <sheetDataSet>
      <sheetData sheetId="0">
        <row r="6">
          <cell r="D6">
            <v>0.4375</v>
          </cell>
          <cell r="E6">
            <v>0.48958333333333331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s &amp; Opportunities Dashboard"/>
      <sheetName val="Leads"/>
      <sheetName val="Opportunities"/>
      <sheetName val="IC-Leads-and-Opportunities-Trac"/>
    </sheetNames>
    <sheetDataSet>
      <sheetData sheetId="0" refreshError="1"/>
      <sheetData sheetId="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C4F5-B5DA-4E62-9A9C-D1F441D0D019}">
  <sheetPr>
    <tabColor theme="3" tint="0.59999389629810485"/>
    <pageSetUpPr fitToPage="1"/>
  </sheetPr>
  <dimension ref="A1:JP1017"/>
  <sheetViews>
    <sheetView showGridLines="0" tabSelected="1" workbookViewId="0">
      <pane ySplit="1" topLeftCell="A2" activePane="bottomLeft" state="frozen"/>
      <selection pane="bottomLeft" activeCell="B2" sqref="B2"/>
    </sheetView>
  </sheetViews>
  <sheetFormatPr baseColWidth="10" defaultColWidth="11" defaultRowHeight="13" x14ac:dyDescent="0.15"/>
  <cols>
    <col min="1" max="1" width="3.33203125" style="6" customWidth="1"/>
    <col min="2" max="2" width="12.6640625" style="6" customWidth="1"/>
    <col min="3" max="3" width="21.1640625" style="6" customWidth="1"/>
    <col min="4" max="4" width="35.83203125" style="6" customWidth="1"/>
    <col min="5" max="6" width="15.6640625" style="6" customWidth="1"/>
    <col min="7" max="8" width="20.6640625" style="6" customWidth="1"/>
    <col min="9" max="11" width="15.6640625" style="6" customWidth="1"/>
    <col min="12" max="12" width="50.83203125" style="6" customWidth="1"/>
    <col min="13" max="13" width="3.33203125" style="6" customWidth="1"/>
    <col min="14" max="16384" width="11" style="6"/>
  </cols>
  <sheetData>
    <row r="1" spans="1:252" customFormat="1" ht="194" customHeight="1" x14ac:dyDescent="0.2"/>
    <row r="2" spans="1:252" ht="50" customHeight="1" x14ac:dyDescent="0.2">
      <c r="A2" s="1"/>
      <c r="B2" s="52" t="s">
        <v>20</v>
      </c>
      <c r="C2" s="1"/>
      <c r="D2" s="52"/>
      <c r="E2"/>
      <c r="F2"/>
      <c r="G2"/>
      <c r="H2"/>
      <c r="I2"/>
      <c r="J2"/>
      <c r="K2"/>
      <c r="L2"/>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2" s="19" customFormat="1" ht="25" customHeight="1" x14ac:dyDescent="0.2">
      <c r="A3" s="14"/>
      <c r="B3" s="56" t="s">
        <v>12</v>
      </c>
      <c r="C3" s="14"/>
      <c r="D3" s="15"/>
      <c r="E3" s="16"/>
      <c r="F3" s="17" t="s">
        <v>13</v>
      </c>
      <c r="G3" s="18" t="s">
        <v>14</v>
      </c>
      <c r="H3" s="17" t="s">
        <v>15</v>
      </c>
      <c r="I3" s="58"/>
      <c r="J3" s="57"/>
      <c r="K3" s="57"/>
      <c r="L3" s="14"/>
      <c r="M3" s="14"/>
      <c r="N3" s="14"/>
      <c r="O3" s="14"/>
      <c r="P3" s="14"/>
      <c r="Q3" s="14"/>
      <c r="R3" s="14"/>
      <c r="S3" s="14"/>
      <c r="T3" s="14"/>
      <c r="U3" s="14"/>
      <c r="V3" s="14"/>
      <c r="W3" s="14"/>
      <c r="X3" s="14"/>
      <c r="Y3" s="14"/>
      <c r="Z3" s="14"/>
      <c r="AA3" s="14"/>
      <c r="AB3" s="14"/>
    </row>
    <row r="4" spans="1:252" ht="35" customHeight="1" x14ac:dyDescent="0.15">
      <c r="A4" s="1"/>
      <c r="B4" s="75" t="s">
        <v>21</v>
      </c>
      <c r="C4" s="75"/>
      <c r="D4" s="75"/>
      <c r="E4" s="75"/>
      <c r="F4" s="59" t="s">
        <v>8</v>
      </c>
      <c r="G4" s="60" t="s">
        <v>3</v>
      </c>
      <c r="H4" s="61">
        <v>0.57999999999999996</v>
      </c>
      <c r="I4" s="77"/>
      <c r="J4" s="78"/>
      <c r="K4" s="78"/>
      <c r="L4" s="1"/>
      <c r="M4" s="1"/>
      <c r="N4" s="1"/>
      <c r="O4" s="1"/>
      <c r="P4" s="1"/>
      <c r="Q4" s="1"/>
      <c r="R4" s="1"/>
      <c r="S4" s="1"/>
      <c r="T4" s="1"/>
      <c r="U4" s="1"/>
      <c r="V4" s="1"/>
      <c r="W4" s="1"/>
      <c r="X4" s="1"/>
      <c r="Y4" s="1"/>
      <c r="Z4" s="1"/>
      <c r="AA4" s="1"/>
      <c r="AB4" s="1"/>
    </row>
    <row r="5" spans="1:252" ht="35" customHeight="1" x14ac:dyDescent="0.15">
      <c r="A5" s="1"/>
      <c r="B5" s="35" t="s">
        <v>22</v>
      </c>
      <c r="C5" s="1"/>
      <c r="D5" s="35"/>
      <c r="E5" s="29"/>
      <c r="F5" s="29"/>
      <c r="G5" s="29"/>
      <c r="H5" s="29"/>
      <c r="I5" s="30"/>
      <c r="J5" s="31"/>
      <c r="K5" s="32"/>
      <c r="L5" s="1"/>
      <c r="M5" s="1"/>
      <c r="N5" s="1"/>
      <c r="O5" s="1"/>
      <c r="P5" s="1"/>
      <c r="Q5" s="1"/>
      <c r="R5" s="1"/>
      <c r="S5" s="1"/>
      <c r="T5" s="1"/>
      <c r="U5" s="1"/>
      <c r="V5" s="1"/>
      <c r="W5" s="1"/>
      <c r="X5" s="1"/>
      <c r="Y5" s="1"/>
      <c r="Z5" s="1"/>
      <c r="AA5" s="1"/>
      <c r="AB5" s="1"/>
    </row>
    <row r="6" spans="1:252" ht="409"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77" customHeight="1"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x14ac:dyDescent="0.15">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35" customHeight="1" x14ac:dyDescent="0.15">
      <c r="A9" s="1"/>
      <c r="B9" s="74" t="s">
        <v>95</v>
      </c>
      <c r="C9" s="1"/>
      <c r="D9" s="2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25" customHeight="1" x14ac:dyDescent="0.15">
      <c r="A10" s="1"/>
      <c r="B10" s="33" t="s">
        <v>23</v>
      </c>
      <c r="C10" s="1"/>
      <c r="D10" s="20"/>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s="10" customFormat="1" ht="35" customHeight="1" x14ac:dyDescent="0.2">
      <c r="A11" s="9"/>
      <c r="B11" s="48" t="s">
        <v>25</v>
      </c>
      <c r="C11" s="47" t="s">
        <v>26</v>
      </c>
      <c r="D11" s="47" t="s">
        <v>24</v>
      </c>
      <c r="E11" s="47" t="s">
        <v>27</v>
      </c>
      <c r="F11" s="47" t="s">
        <v>28</v>
      </c>
      <c r="G11" s="47" t="s">
        <v>29</v>
      </c>
      <c r="H11" s="47" t="s">
        <v>30</v>
      </c>
      <c r="I11" s="48" t="s">
        <v>31</v>
      </c>
      <c r="J11" s="48" t="s">
        <v>32</v>
      </c>
      <c r="K11" s="48" t="s">
        <v>33</v>
      </c>
      <c r="L11" s="47" t="s">
        <v>34</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c r="BH11" s="9"/>
      <c r="BI11" s="9"/>
      <c r="BJ11" s="9"/>
      <c r="BK11" s="9"/>
      <c r="BL11" s="9"/>
      <c r="BM11" s="9"/>
      <c r="BN11" s="9"/>
      <c r="BO11" s="9"/>
      <c r="BP11" s="9"/>
      <c r="BQ11" s="9"/>
      <c r="BR11" s="9"/>
      <c r="BS11" s="9"/>
      <c r="BT11" s="9"/>
      <c r="BU11" s="9"/>
      <c r="BV11" s="9"/>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c r="DI11" s="9"/>
      <c r="DJ11" s="9"/>
      <c r="DK11" s="9"/>
      <c r="DL11" s="9"/>
      <c r="DM11" s="9"/>
      <c r="DN11" s="9"/>
      <c r="DO11" s="9"/>
      <c r="DP11" s="9"/>
      <c r="DQ11" s="9"/>
      <c r="DR11" s="9"/>
      <c r="DS11" s="9"/>
      <c r="DT11" s="9"/>
      <c r="DU11" s="9"/>
      <c r="DV11" s="9"/>
      <c r="DW11" s="9"/>
      <c r="DX11" s="9"/>
      <c r="DY11" s="9"/>
      <c r="DZ11" s="9"/>
      <c r="EA11" s="9"/>
      <c r="EB11" s="9"/>
      <c r="EC11" s="9"/>
      <c r="ED11" s="9"/>
      <c r="EE11" s="9"/>
      <c r="EF11" s="9"/>
      <c r="EG11" s="9"/>
      <c r="EH11" s="9"/>
      <c r="EI11" s="9"/>
      <c r="EJ11" s="9"/>
      <c r="EK11" s="9"/>
      <c r="EL11" s="9"/>
      <c r="EM11" s="9"/>
      <c r="EN11" s="9"/>
      <c r="EO11" s="9"/>
      <c r="EP11" s="9"/>
      <c r="EQ11" s="9"/>
      <c r="ER11" s="9"/>
      <c r="ES11" s="9"/>
      <c r="ET11" s="9"/>
      <c r="EU11" s="9"/>
      <c r="EV11" s="9"/>
      <c r="EW11" s="9"/>
      <c r="EX11" s="9"/>
      <c r="EY11" s="9"/>
      <c r="EZ11" s="9"/>
      <c r="FA11" s="9"/>
      <c r="FB11" s="9"/>
      <c r="FC11" s="9"/>
      <c r="FD11" s="9"/>
      <c r="FE11" s="9"/>
      <c r="FF11" s="9"/>
      <c r="FG11" s="9"/>
      <c r="FH11" s="9"/>
      <c r="FI11" s="9"/>
      <c r="FJ11" s="9"/>
      <c r="FK11" s="9"/>
      <c r="FL11" s="9"/>
      <c r="FM11" s="9"/>
      <c r="FN11" s="9"/>
      <c r="FO11" s="9"/>
      <c r="FP11" s="9"/>
      <c r="FQ11" s="9"/>
      <c r="FR11" s="9"/>
      <c r="FS11" s="9"/>
      <c r="FT11" s="9"/>
      <c r="FU11" s="9"/>
      <c r="FV11" s="9"/>
      <c r="FW11" s="9"/>
      <c r="FX11" s="9"/>
      <c r="FY11" s="9"/>
      <c r="FZ11" s="9"/>
      <c r="GA11" s="9"/>
      <c r="GB11" s="9"/>
      <c r="GC11" s="9"/>
      <c r="GD11" s="9"/>
      <c r="GE11" s="9"/>
      <c r="GF11" s="9"/>
      <c r="GG11" s="9"/>
      <c r="GH11" s="9"/>
      <c r="GI11" s="9"/>
      <c r="GJ11" s="9"/>
      <c r="GK11" s="9"/>
      <c r="GL11" s="9"/>
      <c r="GM11" s="9"/>
      <c r="GN11" s="9"/>
      <c r="GO11" s="9"/>
      <c r="GP11" s="9"/>
      <c r="GQ11" s="9"/>
      <c r="GR11" s="9"/>
      <c r="GS11" s="9"/>
      <c r="GT11" s="9"/>
      <c r="GU11" s="9"/>
      <c r="GV11" s="9"/>
      <c r="GW11" s="9"/>
      <c r="GX11" s="9"/>
      <c r="GY11" s="9"/>
      <c r="GZ11" s="9"/>
      <c r="HA11" s="9"/>
      <c r="HB11" s="9"/>
      <c r="HC11" s="9"/>
      <c r="HD11" s="9"/>
      <c r="HE11" s="9"/>
      <c r="HF11" s="9"/>
      <c r="HG11" s="9"/>
      <c r="HH11" s="9"/>
      <c r="HI11" s="9"/>
      <c r="HJ11" s="9"/>
      <c r="HK11" s="9"/>
      <c r="HL11" s="9"/>
      <c r="HM11" s="9"/>
      <c r="HN11" s="9"/>
      <c r="HO11" s="9"/>
      <c r="HP11" s="9"/>
      <c r="HQ11" s="9"/>
      <c r="HR11" s="9"/>
      <c r="HS11" s="9"/>
      <c r="HT11" s="9"/>
      <c r="HU11" s="9"/>
      <c r="HV11" s="9"/>
      <c r="HW11" s="9"/>
      <c r="HX11" s="9"/>
      <c r="HY11" s="9"/>
      <c r="HZ11" s="9"/>
      <c r="IA11" s="9"/>
      <c r="IB11" s="9"/>
      <c r="IC11" s="9"/>
      <c r="ID11" s="9"/>
      <c r="IE11" s="9"/>
      <c r="IF11" s="9"/>
      <c r="IG11" s="9"/>
      <c r="IH11" s="9"/>
      <c r="II11" s="9"/>
      <c r="IJ11" s="9"/>
      <c r="IK11" s="9"/>
      <c r="IL11" s="9"/>
      <c r="IM11" s="9"/>
      <c r="IN11" s="9"/>
      <c r="IO11" s="9"/>
      <c r="IP11" s="9"/>
      <c r="IQ11" s="9"/>
      <c r="IR11" s="9"/>
    </row>
    <row r="12" spans="1:252" s="8" customFormat="1" ht="23" customHeight="1" x14ac:dyDescent="0.2">
      <c r="A12" s="7"/>
      <c r="B12" s="63" t="s">
        <v>37</v>
      </c>
      <c r="C12" s="2" t="s">
        <v>49</v>
      </c>
      <c r="D12" s="3" t="s">
        <v>55</v>
      </c>
      <c r="E12" s="2" t="s">
        <v>79</v>
      </c>
      <c r="F12" s="64" t="s">
        <v>78</v>
      </c>
      <c r="G12" s="2" t="s">
        <v>67</v>
      </c>
      <c r="H12" s="2" t="s">
        <v>68</v>
      </c>
      <c r="I12" s="49">
        <v>45659</v>
      </c>
      <c r="J12" s="49">
        <v>45665</v>
      </c>
      <c r="K12" s="51">
        <f>IF(I12=0,0,J12-I12+1)</f>
        <v>7</v>
      </c>
      <c r="L12" s="2" t="s">
        <v>83</v>
      </c>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23" customHeight="1" x14ac:dyDescent="0.2">
      <c r="A13" s="7"/>
      <c r="B13" s="63" t="s">
        <v>38</v>
      </c>
      <c r="C13" s="2" t="s">
        <v>49</v>
      </c>
      <c r="D13" s="3" t="s">
        <v>56</v>
      </c>
      <c r="E13" s="2" t="s">
        <v>3</v>
      </c>
      <c r="F13" s="64" t="s">
        <v>7</v>
      </c>
      <c r="G13" s="4" t="s">
        <v>69</v>
      </c>
      <c r="H13" s="4" t="s">
        <v>70</v>
      </c>
      <c r="I13" s="50">
        <v>45661</v>
      </c>
      <c r="J13" s="50">
        <v>45668</v>
      </c>
      <c r="K13" s="51">
        <f t="shared" ref="K13:K23" si="0">IF(I13=0,0,J13-I13+1)</f>
        <v>8</v>
      </c>
      <c r="L13" s="2" t="s">
        <v>84</v>
      </c>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3" customHeight="1" x14ac:dyDescent="0.2">
      <c r="A14" s="7"/>
      <c r="B14" s="63" t="s">
        <v>39</v>
      </c>
      <c r="C14" s="2" t="s">
        <v>50</v>
      </c>
      <c r="D14" s="3" t="s">
        <v>57</v>
      </c>
      <c r="E14" s="2" t="s">
        <v>82</v>
      </c>
      <c r="F14" s="64" t="s">
        <v>6</v>
      </c>
      <c r="G14" s="4" t="s">
        <v>71</v>
      </c>
      <c r="H14" s="4" t="s">
        <v>72</v>
      </c>
      <c r="I14" s="50">
        <v>45664</v>
      </c>
      <c r="J14" s="50">
        <v>45668</v>
      </c>
      <c r="K14" s="51">
        <f t="shared" si="0"/>
        <v>5</v>
      </c>
      <c r="L14" s="2" t="s">
        <v>85</v>
      </c>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3" customHeight="1" x14ac:dyDescent="0.2">
      <c r="A15" s="7"/>
      <c r="B15" s="63" t="s">
        <v>40</v>
      </c>
      <c r="C15" s="2" t="s">
        <v>51</v>
      </c>
      <c r="D15" s="3" t="s">
        <v>58</v>
      </c>
      <c r="E15" s="2" t="s">
        <v>81</v>
      </c>
      <c r="F15" s="64" t="s">
        <v>5</v>
      </c>
      <c r="G15" s="11" t="s">
        <v>73</v>
      </c>
      <c r="H15" s="11" t="s">
        <v>74</v>
      </c>
      <c r="I15" s="50">
        <v>45667</v>
      </c>
      <c r="J15" s="50">
        <v>45672</v>
      </c>
      <c r="K15" s="51">
        <f t="shared" si="0"/>
        <v>6</v>
      </c>
      <c r="L15" s="2" t="s">
        <v>86</v>
      </c>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3" customHeight="1" x14ac:dyDescent="0.2">
      <c r="A16" s="7"/>
      <c r="B16" s="63" t="s">
        <v>41</v>
      </c>
      <c r="C16" s="2" t="s">
        <v>52</v>
      </c>
      <c r="D16" s="3" t="s">
        <v>59</v>
      </c>
      <c r="E16" s="2" t="s">
        <v>80</v>
      </c>
      <c r="F16" s="64" t="s">
        <v>78</v>
      </c>
      <c r="G16" s="4" t="s">
        <v>75</v>
      </c>
      <c r="H16" s="4" t="s">
        <v>76</v>
      </c>
      <c r="I16" s="50">
        <v>45670</v>
      </c>
      <c r="J16" s="50">
        <v>45677</v>
      </c>
      <c r="K16" s="51">
        <f t="shared" si="0"/>
        <v>8</v>
      </c>
      <c r="L16" s="2" t="s">
        <v>87</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s="8" customFormat="1" ht="23" customHeight="1" x14ac:dyDescent="0.2">
      <c r="A17" s="7"/>
      <c r="B17" s="63" t="s">
        <v>42</v>
      </c>
      <c r="C17" s="2" t="s">
        <v>52</v>
      </c>
      <c r="D17" s="3" t="s">
        <v>60</v>
      </c>
      <c r="E17" s="2" t="s">
        <v>82</v>
      </c>
      <c r="F17" s="64" t="s">
        <v>7</v>
      </c>
      <c r="G17" s="4" t="s">
        <v>72</v>
      </c>
      <c r="H17" s="4" t="s">
        <v>67</v>
      </c>
      <c r="I17" s="50">
        <v>45673</v>
      </c>
      <c r="J17" s="50">
        <v>45686</v>
      </c>
      <c r="K17" s="51">
        <f t="shared" si="0"/>
        <v>14</v>
      </c>
      <c r="L17" s="2" t="s">
        <v>88</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row>
    <row r="18" spans="1:252" s="8" customFormat="1" ht="23" customHeight="1" x14ac:dyDescent="0.2">
      <c r="A18" s="7"/>
      <c r="B18" s="63" t="s">
        <v>43</v>
      </c>
      <c r="C18" s="2" t="s">
        <v>53</v>
      </c>
      <c r="D18" s="3" t="s">
        <v>61</v>
      </c>
      <c r="E18" s="2" t="s">
        <v>82</v>
      </c>
      <c r="F18" s="64" t="s">
        <v>6</v>
      </c>
      <c r="G18" s="12" t="s">
        <v>74</v>
      </c>
      <c r="H18" s="12" t="s">
        <v>77</v>
      </c>
      <c r="I18" s="50">
        <v>45676</v>
      </c>
      <c r="J18" s="49">
        <v>45689</v>
      </c>
      <c r="K18" s="51">
        <f t="shared" si="0"/>
        <v>14</v>
      </c>
      <c r="L18" s="2" t="s">
        <v>89</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row>
    <row r="19" spans="1:252" s="8" customFormat="1" ht="23" customHeight="1" x14ac:dyDescent="0.2">
      <c r="A19" s="7"/>
      <c r="B19" s="63" t="s">
        <v>44</v>
      </c>
      <c r="C19" s="2" t="s">
        <v>54</v>
      </c>
      <c r="D19" s="3" t="s">
        <v>62</v>
      </c>
      <c r="E19" s="2" t="s">
        <v>81</v>
      </c>
      <c r="F19" s="64" t="s">
        <v>5</v>
      </c>
      <c r="G19" s="12" t="s">
        <v>76</v>
      </c>
      <c r="H19" s="12" t="s">
        <v>73</v>
      </c>
      <c r="I19" s="50">
        <v>45679</v>
      </c>
      <c r="J19" s="49">
        <v>45697</v>
      </c>
      <c r="K19" s="51">
        <f t="shared" si="0"/>
        <v>19</v>
      </c>
      <c r="L19" s="2" t="s">
        <v>90</v>
      </c>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row>
    <row r="20" spans="1:252" s="8" customFormat="1" ht="23" customHeight="1" x14ac:dyDescent="0.2">
      <c r="A20" s="7"/>
      <c r="B20" s="63" t="s">
        <v>45</v>
      </c>
      <c r="C20" s="2" t="s">
        <v>51</v>
      </c>
      <c r="D20" s="3" t="s">
        <v>63</v>
      </c>
      <c r="E20" s="2" t="s">
        <v>79</v>
      </c>
      <c r="F20" s="64" t="s">
        <v>78</v>
      </c>
      <c r="G20" s="12" t="s">
        <v>68</v>
      </c>
      <c r="H20" s="12" t="s">
        <v>69</v>
      </c>
      <c r="I20" s="50">
        <v>45682</v>
      </c>
      <c r="J20" s="49">
        <v>45693</v>
      </c>
      <c r="K20" s="51">
        <f t="shared" si="0"/>
        <v>12</v>
      </c>
      <c r="L20" s="2" t="s">
        <v>91</v>
      </c>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3" customHeight="1" x14ac:dyDescent="0.2">
      <c r="A21" s="7"/>
      <c r="B21" s="63" t="s">
        <v>46</v>
      </c>
      <c r="C21" s="2" t="s">
        <v>53</v>
      </c>
      <c r="D21" s="3" t="s">
        <v>64</v>
      </c>
      <c r="E21" s="2" t="s">
        <v>79</v>
      </c>
      <c r="F21" s="64" t="s">
        <v>7</v>
      </c>
      <c r="G21" s="12" t="s">
        <v>77</v>
      </c>
      <c r="H21" s="12" t="s">
        <v>75</v>
      </c>
      <c r="I21" s="50">
        <v>45685</v>
      </c>
      <c r="J21" s="49">
        <v>45694</v>
      </c>
      <c r="K21" s="51">
        <f t="shared" si="0"/>
        <v>10</v>
      </c>
      <c r="L21" s="2" t="s">
        <v>92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23" customHeight="1" x14ac:dyDescent="0.2">
      <c r="A22" s="7"/>
      <c r="B22" s="63" t="s">
        <v>47</v>
      </c>
      <c r="C22" s="2" t="s">
        <v>49</v>
      </c>
      <c r="D22" s="3" t="s">
        <v>65</v>
      </c>
      <c r="E22" s="2" t="s">
        <v>79</v>
      </c>
      <c r="F22" s="64" t="s">
        <v>6</v>
      </c>
      <c r="G22" s="12" t="s">
        <v>70</v>
      </c>
      <c r="H22" s="12" t="s">
        <v>68</v>
      </c>
      <c r="I22" s="50">
        <v>45688</v>
      </c>
      <c r="J22" s="49">
        <v>45690</v>
      </c>
      <c r="K22" s="51">
        <f t="shared" si="0"/>
        <v>3</v>
      </c>
      <c r="L22" s="2" t="s">
        <v>93</v>
      </c>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s="8" customFormat="1" ht="23" customHeight="1" x14ac:dyDescent="0.2">
      <c r="A23" s="7"/>
      <c r="B23" s="63" t="s">
        <v>48</v>
      </c>
      <c r="C23" s="2" t="s">
        <v>54</v>
      </c>
      <c r="D23" s="3" t="s">
        <v>66</v>
      </c>
      <c r="E23" s="2" t="s">
        <v>79</v>
      </c>
      <c r="F23" s="64" t="s">
        <v>78</v>
      </c>
      <c r="G23" s="12" t="s">
        <v>67</v>
      </c>
      <c r="H23" s="12" t="s">
        <v>76</v>
      </c>
      <c r="I23" s="50">
        <v>45691</v>
      </c>
      <c r="J23" s="49">
        <v>45692</v>
      </c>
      <c r="K23" s="51">
        <f t="shared" si="0"/>
        <v>2</v>
      </c>
      <c r="L23" s="2" t="s">
        <v>94</v>
      </c>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row>
    <row r="24" spans="1:252"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25" customHeight="1" x14ac:dyDescent="0.15">
      <c r="A25" s="1"/>
      <c r="B25" s="1"/>
      <c r="C25" s="1"/>
      <c r="D25" s="20" t="s">
        <v>35</v>
      </c>
      <c r="E25" s="1"/>
      <c r="F25" s="1"/>
      <c r="G25" s="1"/>
      <c r="H25" s="1"/>
      <c r="I25" s="53"/>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s="13" customFormat="1" ht="23" customHeight="1" x14ac:dyDescent="0.2">
      <c r="D26" s="27" t="s">
        <v>0</v>
      </c>
      <c r="E26" s="28" t="s">
        <v>9</v>
      </c>
      <c r="F26" s="28" t="s">
        <v>10</v>
      </c>
      <c r="J26" s="54"/>
    </row>
    <row r="27" spans="1:252" s="13" customFormat="1" ht="23" customHeight="1" x14ac:dyDescent="0.2">
      <c r="D27" s="71" t="s">
        <v>79</v>
      </c>
      <c r="E27" s="23">
        <f>COUNTIF(E12:E23, "Open")</f>
        <v>5</v>
      </c>
      <c r="F27" s="24">
        <f>IFERROR(E27/E32,"")</f>
        <v>0.41666666666666669</v>
      </c>
      <c r="J27" s="54"/>
    </row>
    <row r="28" spans="1:252" s="13" customFormat="1" ht="23" customHeight="1" x14ac:dyDescent="0.2">
      <c r="D28" s="3" t="s">
        <v>3</v>
      </c>
      <c r="E28" s="23">
        <f>COUNTIF(E12:E23, "In Progress")</f>
        <v>1</v>
      </c>
      <c r="F28" s="24">
        <f>IFERROR(E28/E32,"")</f>
        <v>8.3333333333333329E-2</v>
      </c>
    </row>
    <row r="29" spans="1:252" s="13" customFormat="1" ht="23" customHeight="1" x14ac:dyDescent="0.2">
      <c r="D29" s="72" t="s">
        <v>82</v>
      </c>
      <c r="E29" s="23">
        <f>COUNTIF(E12:E23, "Closed")</f>
        <v>3</v>
      </c>
      <c r="F29" s="24">
        <f>IFERROR(E29/E32,"")</f>
        <v>0.25</v>
      </c>
    </row>
    <row r="30" spans="1:252" s="13" customFormat="1" ht="23" customHeight="1" x14ac:dyDescent="0.2">
      <c r="D30" s="38" t="s">
        <v>81</v>
      </c>
      <c r="E30" s="23">
        <f>COUNTIF(E12:E23, "Under Review")</f>
        <v>2</v>
      </c>
      <c r="F30" s="24" t="str">
        <f>IFERROR(E30/#REF!,"")</f>
        <v/>
      </c>
    </row>
    <row r="31" spans="1:252" s="13" customFormat="1" ht="23" customHeight="1" x14ac:dyDescent="0.2">
      <c r="D31" s="73" t="s">
        <v>80</v>
      </c>
      <c r="E31" s="23">
        <f>COUNTIF(E12:E23, "Postponed")</f>
        <v>1</v>
      </c>
      <c r="F31" s="24">
        <f>IFERROR(E31/E32,"")</f>
        <v>8.3333333333333329E-2</v>
      </c>
    </row>
    <row r="32" spans="1:252" s="13" customFormat="1" ht="23" customHeight="1" x14ac:dyDescent="0.2">
      <c r="D32" s="22" t="s">
        <v>11</v>
      </c>
      <c r="E32" s="25">
        <f>SUM(E27:E31)</f>
        <v>12</v>
      </c>
      <c r="F32" s="26">
        <f>SUM(F27:F31)</f>
        <v>0.83333333333333337</v>
      </c>
    </row>
    <row r="33" spans="1:252" s="13" customFormat="1" x14ac:dyDescent="0.2"/>
    <row r="34" spans="1:252" ht="25" customHeight="1" x14ac:dyDescent="0.15">
      <c r="A34" s="1"/>
      <c r="B34" s="1"/>
      <c r="C34" s="1"/>
      <c r="D34" s="20" t="s">
        <v>36</v>
      </c>
      <c r="E34" s="1"/>
      <c r="F34" s="1"/>
      <c r="G34" s="1"/>
      <c r="H34" s="1"/>
      <c r="I34" s="55"/>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s="13" customFormat="1" ht="23" customHeight="1" x14ac:dyDescent="0.2">
      <c r="D35" s="27" t="s">
        <v>4</v>
      </c>
      <c r="E35" s="28" t="s">
        <v>9</v>
      </c>
      <c r="F35" s="28" t="s">
        <v>10</v>
      </c>
      <c r="J35" s="62"/>
    </row>
    <row r="36" spans="1:252" s="13" customFormat="1" ht="23" customHeight="1" x14ac:dyDescent="0.2">
      <c r="D36" s="41" t="s">
        <v>7</v>
      </c>
      <c r="E36" s="23">
        <f>COUNTIF(F12:F23, "Low")</f>
        <v>3</v>
      </c>
      <c r="F36" s="24">
        <f>IFERROR(E36/E40,"")</f>
        <v>0.375</v>
      </c>
      <c r="J36" s="62"/>
    </row>
    <row r="37" spans="1:252" s="13" customFormat="1" ht="23" customHeight="1" x14ac:dyDescent="0.2">
      <c r="D37" s="39" t="s">
        <v>6</v>
      </c>
      <c r="E37" s="23">
        <f>COUNTIF(F12:F23, "Medium")</f>
        <v>3</v>
      </c>
      <c r="F37" s="24">
        <f>IFERROR(E37/E40,"")</f>
        <v>0.375</v>
      </c>
      <c r="J37" s="62"/>
    </row>
    <row r="38" spans="1:252" s="13" customFormat="1" ht="23" customHeight="1" thickBot="1" x14ac:dyDescent="0.2">
      <c r="D38" s="46" t="s">
        <v>5</v>
      </c>
      <c r="E38" s="23">
        <f>COUNTIF(F12:F23, "High")</f>
        <v>2</v>
      </c>
      <c r="F38" s="24">
        <f>IFERROR(E38/E40,"")</f>
        <v>0.25</v>
      </c>
      <c r="I38" s="6"/>
      <c r="J38" s="6"/>
    </row>
    <row r="39" spans="1:252" s="13" customFormat="1" ht="23" customHeight="1" x14ac:dyDescent="0.15">
      <c r="D39" s="68" t="s">
        <v>78</v>
      </c>
      <c r="E39" s="23">
        <f>COUNTIF(F12:F23, "Critical")</f>
        <v>4</v>
      </c>
      <c r="F39" s="24">
        <f>IFERROR(E39/E40,"")</f>
        <v>0.5</v>
      </c>
      <c r="I39" s="6"/>
      <c r="J39" s="6"/>
    </row>
    <row r="40" spans="1:252" s="13" customFormat="1" ht="23" customHeight="1" x14ac:dyDescent="0.15">
      <c r="D40" s="22" t="s">
        <v>11</v>
      </c>
      <c r="E40" s="69">
        <f>SUM(E36:E38)</f>
        <v>8</v>
      </c>
      <c r="F40" s="70">
        <f>SUM(F36:F38)</f>
        <v>1</v>
      </c>
      <c r="I40" s="1"/>
      <c r="J40" s="1"/>
    </row>
    <row r="41" spans="1:252"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ustomFormat="1" ht="50" customHeight="1" x14ac:dyDescent="0.2">
      <c r="A42" s="6"/>
      <c r="B42" s="81" t="s">
        <v>1</v>
      </c>
      <c r="C42" s="81"/>
      <c r="D42" s="81"/>
      <c r="E42" s="81"/>
      <c r="F42" s="81"/>
      <c r="G42" s="81"/>
      <c r="H42" s="81"/>
      <c r="I42" s="81"/>
      <c r="J42" s="81"/>
      <c r="K42" s="81"/>
      <c r="L42" s="81"/>
    </row>
    <row r="43" spans="1:25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7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7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7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7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7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7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7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7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row>
    <row r="329" spans="1:27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row>
    <row r="330" spans="1:27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row>
    <row r="331" spans="1:27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row>
    <row r="332" spans="1:27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row>
    <row r="333" spans="1:27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row>
    <row r="334" spans="1:27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row>
    <row r="335" spans="1:27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row>
    <row r="336" spans="1:27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row>
    <row r="337" spans="1:27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row>
    <row r="338" spans="1:27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row>
    <row r="339" spans="1:27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row>
    <row r="340" spans="1:27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row>
    <row r="341" spans="1:27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row>
    <row r="342" spans="1:27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row>
    <row r="343" spans="1:27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row>
    <row r="344" spans="1:27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row>
    <row r="345" spans="1:27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row>
    <row r="346" spans="1:27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row>
    <row r="347" spans="1:27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row>
    <row r="348" spans="1:27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row>
    <row r="349" spans="1:27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row>
    <row r="350" spans="1:27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row>
    <row r="351" spans="1:27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row>
    <row r="352" spans="1:27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row>
    <row r="353" spans="1:27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row>
    <row r="354" spans="1:27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row>
    <row r="355" spans="1:27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row>
    <row r="356" spans="1:27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row>
    <row r="357" spans="1:27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row>
    <row r="358" spans="1:27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row>
    <row r="359" spans="1:27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row>
    <row r="360" spans="1:27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row>
    <row r="361" spans="1:27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row>
    <row r="362" spans="1:27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row>
    <row r="363" spans="1:27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row>
    <row r="364" spans="1:27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row>
    <row r="365" spans="1:27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row>
    <row r="366" spans="1:27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row>
    <row r="367" spans="1:27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row>
    <row r="368" spans="1:27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sheetData>
  <mergeCells count="3">
    <mergeCell ref="B4:E4"/>
    <mergeCell ref="B42:L42"/>
    <mergeCell ref="I4:K4"/>
  </mergeCells>
  <conditionalFormatting sqref="D27:D31">
    <cfRule type="containsText" dxfId="46" priority="11" stopIfTrue="1" operator="containsText" text="Approved">
      <formula>NOT(ISERROR(SEARCH("Approved",D27)))</formula>
    </cfRule>
    <cfRule type="containsText" dxfId="45" priority="12" operator="containsText" text="Needs Review">
      <formula>NOT(ISERROR(SEARCH("Needs Review",D27)))</formula>
    </cfRule>
    <cfRule type="containsText" dxfId="44" priority="13" stopIfTrue="1" operator="containsText" text="Not Started">
      <formula>NOT(ISERROR(SEARCH("Not Started",D27)))</formula>
    </cfRule>
    <cfRule type="containsText" dxfId="43" priority="14" operator="containsText" text="On Hold">
      <formula>NOT(ISERROR(SEARCH("On Hold",D27)))</formula>
    </cfRule>
    <cfRule type="containsText" dxfId="42" priority="15" stopIfTrue="1" operator="containsText" text="Overdue">
      <formula>NOT(ISERROR(SEARCH("Overdue",D27)))</formula>
    </cfRule>
    <cfRule type="containsText" dxfId="41" priority="16" stopIfTrue="1" operator="containsText" text="Complete">
      <formula>NOT(ISERROR(SEARCH("Complete",D27)))</formula>
    </cfRule>
    <cfRule type="containsText" dxfId="40" priority="17" stopIfTrue="1" operator="containsText" text="In Progress">
      <formula>NOT(ISERROR(SEARCH("In Progress",D27)))</formula>
    </cfRule>
  </conditionalFormatting>
  <conditionalFormatting sqref="D36:D39">
    <cfRule type="containsText" dxfId="39" priority="18" operator="containsText" text="Low">
      <formula>NOT(ISERROR(SEARCH("Low",D36)))</formula>
    </cfRule>
    <cfRule type="containsText" dxfId="38" priority="19" operator="containsText" text="Medium">
      <formula>NOT(ISERROR(SEARCH("Medium",D36)))</formula>
    </cfRule>
    <cfRule type="containsText" dxfId="37" priority="20" operator="containsText" text="High">
      <formula>NOT(ISERROR(SEARCH("High",D36)))</formula>
    </cfRule>
  </conditionalFormatting>
  <conditionalFormatting sqref="E12:E23">
    <cfRule type="containsText" dxfId="36" priority="1" operator="containsText" text="Under Review">
      <formula>NOT(ISERROR(SEARCH("Under Review",E12)))</formula>
    </cfRule>
    <cfRule type="containsText" dxfId="35" priority="2" stopIfTrue="1" operator="containsText" text="Open">
      <formula>NOT(ISERROR(SEARCH("Open",E12)))</formula>
    </cfRule>
    <cfRule type="containsText" dxfId="34" priority="3" stopIfTrue="1" operator="containsText" text="Postponed">
      <formula>NOT(ISERROR(SEARCH("Postponed",E12)))</formula>
    </cfRule>
    <cfRule type="containsText" dxfId="33" priority="4" stopIfTrue="1" operator="containsText" text="Closed">
      <formula>NOT(ISERROR(SEARCH("Closed",E12)))</formula>
    </cfRule>
    <cfRule type="containsText" dxfId="32" priority="5" stopIfTrue="1" operator="containsText" text="In Progress">
      <formula>NOT(ISERROR(SEARCH("In Progress",E12)))</formula>
    </cfRule>
  </conditionalFormatting>
  <conditionalFormatting sqref="F12:F23">
    <cfRule type="containsText" dxfId="31" priority="6" operator="containsText" text="Critical">
      <formula>NOT(ISERROR(SEARCH("Critical",F12)))</formula>
    </cfRule>
    <cfRule type="containsText" dxfId="30" priority="7" operator="containsText" text="Low">
      <formula>NOT(ISERROR(SEARCH("Low",F12)))</formula>
    </cfRule>
    <cfRule type="containsText" dxfId="29" priority="8" operator="containsText" text="Medium">
      <formula>NOT(ISERROR(SEARCH("Medium",F12)))</formula>
    </cfRule>
    <cfRule type="containsText" dxfId="28" priority="9" operator="containsText" text="High">
      <formula>NOT(ISERROR(SEARCH("High",F12)))</formula>
    </cfRule>
  </conditionalFormatting>
  <conditionalFormatting sqref="H4">
    <cfRule type="colorScale" priority="10">
      <colorScale>
        <cfvo type="num" val="1E-3"/>
        <cfvo type="num" val="0.5"/>
        <cfvo type="num" val="1"/>
        <color rgb="FFFF5039"/>
        <color rgb="FFFFC021"/>
        <color rgb="FF1BFFED"/>
      </colorScale>
    </cfRule>
  </conditionalFormatting>
  <hyperlinks>
    <hyperlink ref="B42:L42" r:id="rId1" display="CLICK HERE TO CREATE IN SMARTSHEET" xr:uid="{3143E71C-1ABB-C445-9FC2-067EB90FC41C}"/>
  </hyperlinks>
  <pageMargins left="0.3" right="0.3" top="0.3" bottom="0.3" header="0" footer="0"/>
  <pageSetup scale="51" fitToHeight="0" orientation="landscape" horizontalDpi="4294967292" verticalDpi="4294967292" r:id="rId2"/>
  <rowBreaks count="1" manualBreakCount="1">
    <brk id="7" max="16383" man="1"/>
  </rowBreaks>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1DFF8B8-342E-4344-B194-F9D2AE1C4E36}">
          <x14:formula1>
            <xm:f>'Dropdown Keys - Do Not Delete -'!$F$3:$F$7</xm:f>
          </x14:formula1>
          <xm:sqref>E12:E23</xm:sqref>
        </x14:dataValidation>
        <x14:dataValidation type="list" allowBlank="1" showInputMessage="1" showErrorMessage="1" xr:uid="{99780225-E9AB-4759-9B54-8994C71B4227}">
          <x14:formula1>
            <xm:f>'Dropdown Keys - Do Not Delete -'!$D$3:$D$6</xm:f>
          </x14:formula1>
          <xm:sqref>F12:F23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323"/>
    <pageSetUpPr fitToPage="1"/>
  </sheetPr>
  <dimension ref="A1:JP1016"/>
  <sheetViews>
    <sheetView showGridLines="0" workbookViewId="0">
      <selection activeCell="B3" sqref="B3:E3"/>
    </sheetView>
  </sheetViews>
  <sheetFormatPr baseColWidth="10" defaultColWidth="11" defaultRowHeight="13" x14ac:dyDescent="0.15"/>
  <cols>
    <col min="1" max="1" width="3.33203125" style="6" customWidth="1"/>
    <col min="2" max="2" width="12.6640625" style="6" customWidth="1"/>
    <col min="3" max="3" width="21.1640625" style="6" customWidth="1"/>
    <col min="4" max="4" width="35.83203125" style="6" customWidth="1"/>
    <col min="5" max="6" width="15.6640625" style="6" customWidth="1"/>
    <col min="7" max="8" width="20.6640625" style="6" customWidth="1"/>
    <col min="9" max="11" width="15.6640625" style="6" customWidth="1"/>
    <col min="12" max="12" width="50.83203125" style="6" customWidth="1"/>
    <col min="13" max="13" width="3.33203125" style="6" customWidth="1"/>
    <col min="14" max="16384" width="11" style="6"/>
  </cols>
  <sheetData>
    <row r="1" spans="1:252" ht="50" customHeight="1" x14ac:dyDescent="0.2">
      <c r="A1" s="1"/>
      <c r="B1" s="52" t="s">
        <v>96</v>
      </c>
      <c r="C1" s="1"/>
      <c r="D1" s="52"/>
      <c r="E1"/>
      <c r="F1"/>
      <c r="G1"/>
      <c r="H1"/>
      <c r="I1"/>
      <c r="J1"/>
      <c r="K1"/>
      <c r="L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2" s="19" customFormat="1" ht="25" customHeight="1" x14ac:dyDescent="0.2">
      <c r="A2" s="14"/>
      <c r="B2" s="56" t="s">
        <v>12</v>
      </c>
      <c r="C2" s="14"/>
      <c r="D2" s="15"/>
      <c r="E2" s="16"/>
      <c r="F2" s="17" t="s">
        <v>13</v>
      </c>
      <c r="G2" s="18" t="s">
        <v>14</v>
      </c>
      <c r="H2" s="17" t="s">
        <v>15</v>
      </c>
      <c r="I2" s="58"/>
      <c r="J2" s="57"/>
      <c r="K2" s="57"/>
      <c r="L2" s="14"/>
      <c r="M2" s="14"/>
      <c r="N2" s="14"/>
      <c r="O2" s="14"/>
      <c r="P2" s="14"/>
      <c r="Q2" s="14"/>
      <c r="R2" s="14"/>
      <c r="S2" s="14"/>
      <c r="T2" s="14"/>
      <c r="U2" s="14"/>
      <c r="V2" s="14"/>
      <c r="W2" s="14"/>
      <c r="X2" s="14"/>
      <c r="Y2" s="14"/>
      <c r="Z2" s="14"/>
      <c r="AA2" s="14"/>
      <c r="AB2" s="14"/>
    </row>
    <row r="3" spans="1:252" ht="35" customHeight="1" x14ac:dyDescent="0.15">
      <c r="A3" s="1"/>
      <c r="B3" s="75"/>
      <c r="C3" s="75"/>
      <c r="D3" s="75"/>
      <c r="E3" s="75"/>
      <c r="F3" s="59" t="s">
        <v>8</v>
      </c>
      <c r="G3" s="60"/>
      <c r="H3" s="61">
        <v>0</v>
      </c>
      <c r="I3" s="79" t="s">
        <v>97</v>
      </c>
      <c r="J3" s="80"/>
      <c r="K3" s="80"/>
      <c r="L3" s="1"/>
      <c r="M3" s="1"/>
      <c r="N3" s="1"/>
      <c r="O3" s="1"/>
      <c r="P3" s="1"/>
      <c r="Q3" s="1"/>
      <c r="R3" s="1"/>
      <c r="S3" s="1"/>
      <c r="T3" s="1"/>
      <c r="U3" s="1"/>
      <c r="V3" s="1"/>
      <c r="W3" s="1"/>
      <c r="X3" s="1"/>
      <c r="Y3" s="1"/>
      <c r="Z3" s="1"/>
      <c r="AA3" s="1"/>
      <c r="AB3" s="1"/>
    </row>
    <row r="4" spans="1:252" ht="35" customHeight="1" x14ac:dyDescent="0.15">
      <c r="A4" s="1"/>
      <c r="B4" s="35" t="s">
        <v>22</v>
      </c>
      <c r="C4" s="1"/>
      <c r="D4" s="35"/>
      <c r="E4" s="29"/>
      <c r="F4" s="29"/>
      <c r="G4" s="29"/>
      <c r="H4" s="29"/>
      <c r="I4" s="30"/>
      <c r="J4" s="31"/>
      <c r="K4" s="32"/>
      <c r="L4" s="1"/>
      <c r="M4" s="1"/>
      <c r="N4" s="1"/>
      <c r="O4" s="1"/>
      <c r="P4" s="1"/>
      <c r="Q4" s="1"/>
      <c r="R4" s="1"/>
      <c r="S4" s="1"/>
      <c r="T4" s="1"/>
      <c r="U4" s="1"/>
      <c r="V4" s="1"/>
      <c r="W4" s="1"/>
      <c r="X4" s="1"/>
      <c r="Y4" s="1"/>
      <c r="Z4" s="1"/>
      <c r="AA4" s="1"/>
      <c r="AB4" s="1"/>
    </row>
    <row r="5" spans="1:252" ht="409" customHeight="1" x14ac:dyDescent="0.1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377" customHeight="1" x14ac:dyDescent="0.1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x14ac:dyDescent="0.1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35" customHeight="1" x14ac:dyDescent="0.15">
      <c r="A8" s="1"/>
      <c r="B8" s="74" t="s">
        <v>95</v>
      </c>
      <c r="C8" s="1"/>
      <c r="D8" s="2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25" customHeight="1" x14ac:dyDescent="0.15">
      <c r="A9" s="1"/>
      <c r="B9" s="33" t="s">
        <v>23</v>
      </c>
      <c r="C9" s="1"/>
      <c r="D9" s="20"/>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s="10" customFormat="1" ht="35" customHeight="1" x14ac:dyDescent="0.2">
      <c r="A10" s="9"/>
      <c r="B10" s="48" t="s">
        <v>25</v>
      </c>
      <c r="C10" s="47" t="s">
        <v>26</v>
      </c>
      <c r="D10" s="47" t="s">
        <v>24</v>
      </c>
      <c r="E10" s="47" t="s">
        <v>27</v>
      </c>
      <c r="F10" s="47" t="s">
        <v>28</v>
      </c>
      <c r="G10" s="47" t="s">
        <v>29</v>
      </c>
      <c r="H10" s="47" t="s">
        <v>30</v>
      </c>
      <c r="I10" s="48" t="s">
        <v>31</v>
      </c>
      <c r="J10" s="48" t="s">
        <v>32</v>
      </c>
      <c r="K10" s="48" t="s">
        <v>33</v>
      </c>
      <c r="L10" s="47" t="s">
        <v>34</v>
      </c>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c r="BH10" s="9"/>
      <c r="BI10" s="9"/>
      <c r="BJ10" s="9"/>
      <c r="BK10" s="9"/>
      <c r="BL10" s="9"/>
      <c r="BM10" s="9"/>
      <c r="BN10" s="9"/>
      <c r="BO10" s="9"/>
      <c r="BP10" s="9"/>
      <c r="BQ10" s="9"/>
      <c r="BR10" s="9"/>
      <c r="BS10" s="9"/>
      <c r="BT10" s="9"/>
      <c r="BU10" s="9"/>
      <c r="BV10" s="9"/>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c r="DI10" s="9"/>
      <c r="DJ10" s="9"/>
      <c r="DK10" s="9"/>
      <c r="DL10" s="9"/>
      <c r="DM10" s="9"/>
      <c r="DN10" s="9"/>
      <c r="DO10" s="9"/>
      <c r="DP10" s="9"/>
      <c r="DQ10" s="9"/>
      <c r="DR10" s="9"/>
      <c r="DS10" s="9"/>
      <c r="DT10" s="9"/>
      <c r="DU10" s="9"/>
      <c r="DV10" s="9"/>
      <c r="DW10" s="9"/>
      <c r="DX10" s="9"/>
      <c r="DY10" s="9"/>
      <c r="DZ10" s="9"/>
      <c r="EA10" s="9"/>
      <c r="EB10" s="9"/>
      <c r="EC10" s="9"/>
      <c r="ED10" s="9"/>
      <c r="EE10" s="9"/>
      <c r="EF10" s="9"/>
      <c r="EG10" s="9"/>
      <c r="EH10" s="9"/>
      <c r="EI10" s="9"/>
      <c r="EJ10" s="9"/>
      <c r="EK10" s="9"/>
      <c r="EL10" s="9"/>
      <c r="EM10" s="9"/>
      <c r="EN10" s="9"/>
      <c r="EO10" s="9"/>
      <c r="EP10" s="9"/>
      <c r="EQ10" s="9"/>
      <c r="ER10" s="9"/>
      <c r="ES10" s="9"/>
      <c r="ET10" s="9"/>
      <c r="EU10" s="9"/>
      <c r="EV10" s="9"/>
      <c r="EW10" s="9"/>
      <c r="EX10" s="9"/>
      <c r="EY10" s="9"/>
      <c r="EZ10" s="9"/>
      <c r="FA10" s="9"/>
      <c r="FB10" s="9"/>
      <c r="FC10" s="9"/>
      <c r="FD10" s="9"/>
      <c r="FE10" s="9"/>
      <c r="FF10" s="9"/>
      <c r="FG10" s="9"/>
      <c r="FH10" s="9"/>
      <c r="FI10" s="9"/>
      <c r="FJ10" s="9"/>
      <c r="FK10" s="9"/>
      <c r="FL10" s="9"/>
      <c r="FM10" s="9"/>
      <c r="FN10" s="9"/>
      <c r="FO10" s="9"/>
      <c r="FP10" s="9"/>
      <c r="FQ10" s="9"/>
      <c r="FR10" s="9"/>
      <c r="FS10" s="9"/>
      <c r="FT10" s="9"/>
      <c r="FU10" s="9"/>
      <c r="FV10" s="9"/>
      <c r="FW10" s="9"/>
      <c r="FX10" s="9"/>
      <c r="FY10" s="9"/>
      <c r="FZ10" s="9"/>
      <c r="GA10" s="9"/>
      <c r="GB10" s="9"/>
      <c r="GC10" s="9"/>
      <c r="GD10" s="9"/>
      <c r="GE10" s="9"/>
      <c r="GF10" s="9"/>
      <c r="GG10" s="9"/>
      <c r="GH10" s="9"/>
      <c r="GI10" s="9"/>
      <c r="GJ10" s="9"/>
      <c r="GK10" s="9"/>
      <c r="GL10" s="9"/>
      <c r="GM10" s="9"/>
      <c r="GN10" s="9"/>
      <c r="GO10" s="9"/>
      <c r="GP10" s="9"/>
      <c r="GQ10" s="9"/>
      <c r="GR10" s="9"/>
      <c r="GS10" s="9"/>
      <c r="GT10" s="9"/>
      <c r="GU10" s="9"/>
      <c r="GV10" s="9"/>
      <c r="GW10" s="9"/>
      <c r="GX10" s="9"/>
      <c r="GY10" s="9"/>
      <c r="GZ10" s="9"/>
      <c r="HA10" s="9"/>
      <c r="HB10" s="9"/>
      <c r="HC10" s="9"/>
      <c r="HD10" s="9"/>
      <c r="HE10" s="9"/>
      <c r="HF10" s="9"/>
      <c r="HG10" s="9"/>
      <c r="HH10" s="9"/>
      <c r="HI10" s="9"/>
      <c r="HJ10" s="9"/>
      <c r="HK10" s="9"/>
      <c r="HL10" s="9"/>
      <c r="HM10" s="9"/>
      <c r="HN10" s="9"/>
      <c r="HO10" s="9"/>
      <c r="HP10" s="9"/>
      <c r="HQ10" s="9"/>
      <c r="HR10" s="9"/>
      <c r="HS10" s="9"/>
      <c r="HT10" s="9"/>
      <c r="HU10" s="9"/>
      <c r="HV10" s="9"/>
      <c r="HW10" s="9"/>
      <c r="HX10" s="9"/>
      <c r="HY10" s="9"/>
      <c r="HZ10" s="9"/>
      <c r="IA10" s="9"/>
      <c r="IB10" s="9"/>
      <c r="IC10" s="9"/>
      <c r="ID10" s="9"/>
      <c r="IE10" s="9"/>
      <c r="IF10" s="9"/>
      <c r="IG10" s="9"/>
      <c r="IH10" s="9"/>
      <c r="II10" s="9"/>
      <c r="IJ10" s="9"/>
      <c r="IK10" s="9"/>
      <c r="IL10" s="9"/>
      <c r="IM10" s="9"/>
      <c r="IN10" s="9"/>
      <c r="IO10" s="9"/>
      <c r="IP10" s="9"/>
      <c r="IQ10" s="9"/>
      <c r="IR10" s="9"/>
    </row>
    <row r="11" spans="1:252" s="8" customFormat="1" ht="23" customHeight="1" x14ac:dyDescent="0.2">
      <c r="A11" s="7"/>
      <c r="B11" s="63"/>
      <c r="C11" s="2"/>
      <c r="D11" s="3"/>
      <c r="E11" s="2"/>
      <c r="F11" s="64"/>
      <c r="G11" s="2"/>
      <c r="H11" s="2"/>
      <c r="I11" s="49">
        <v>45659</v>
      </c>
      <c r="J11" s="49">
        <v>45665</v>
      </c>
      <c r="K11" s="51">
        <f>IF(I11=0,0,J11-I11+1)</f>
        <v>7</v>
      </c>
      <c r="L11" s="2"/>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row>
    <row r="12" spans="1:252" s="8" customFormat="1" ht="23" customHeight="1" x14ac:dyDescent="0.2">
      <c r="A12" s="7"/>
      <c r="B12" s="63"/>
      <c r="C12" s="2"/>
      <c r="D12" s="3"/>
      <c r="E12" s="2"/>
      <c r="F12" s="64"/>
      <c r="G12" s="4"/>
      <c r="H12" s="4"/>
      <c r="I12" s="50"/>
      <c r="J12" s="50"/>
      <c r="K12" s="51">
        <f t="shared" ref="K12:K22" si="0">IF(I12=0,0,J12-I12+1)</f>
        <v>0</v>
      </c>
      <c r="L12" s="2"/>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23" customHeight="1" x14ac:dyDescent="0.2">
      <c r="A13" s="7"/>
      <c r="B13" s="63"/>
      <c r="C13" s="2"/>
      <c r="D13" s="3"/>
      <c r="E13" s="2"/>
      <c r="F13" s="64"/>
      <c r="G13" s="4"/>
      <c r="H13" s="4"/>
      <c r="I13" s="50"/>
      <c r="J13" s="50"/>
      <c r="K13" s="51">
        <f t="shared" si="0"/>
        <v>0</v>
      </c>
      <c r="L13" s="2"/>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3" customHeight="1" x14ac:dyDescent="0.2">
      <c r="A14" s="7"/>
      <c r="B14" s="63"/>
      <c r="C14" s="2"/>
      <c r="D14" s="3"/>
      <c r="E14" s="2"/>
      <c r="F14" s="64"/>
      <c r="G14" s="11"/>
      <c r="H14" s="11"/>
      <c r="I14" s="50"/>
      <c r="J14" s="50"/>
      <c r="K14" s="51">
        <f t="shared" si="0"/>
        <v>0</v>
      </c>
      <c r="L14" s="2"/>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3" customHeight="1" x14ac:dyDescent="0.2">
      <c r="A15" s="7"/>
      <c r="B15" s="63"/>
      <c r="C15" s="2"/>
      <c r="D15" s="3"/>
      <c r="E15" s="2"/>
      <c r="F15" s="64"/>
      <c r="G15" s="4"/>
      <c r="H15" s="4"/>
      <c r="I15" s="50"/>
      <c r="J15" s="50"/>
      <c r="K15" s="51">
        <f t="shared" si="0"/>
        <v>0</v>
      </c>
      <c r="L15" s="2"/>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3" customHeight="1" x14ac:dyDescent="0.2">
      <c r="A16" s="7"/>
      <c r="B16" s="63"/>
      <c r="C16" s="2"/>
      <c r="D16" s="3"/>
      <c r="E16" s="2"/>
      <c r="F16" s="64"/>
      <c r="G16" s="4"/>
      <c r="H16" s="4"/>
      <c r="I16" s="50"/>
      <c r="J16" s="50"/>
      <c r="K16" s="51">
        <f t="shared" si="0"/>
        <v>0</v>
      </c>
      <c r="L16" s="2"/>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s="8" customFormat="1" ht="23" customHeight="1" x14ac:dyDescent="0.2">
      <c r="A17" s="7"/>
      <c r="B17" s="63"/>
      <c r="C17" s="2"/>
      <c r="D17" s="3"/>
      <c r="E17" s="2"/>
      <c r="F17" s="64"/>
      <c r="G17" s="12"/>
      <c r="H17" s="12"/>
      <c r="I17" s="50"/>
      <c r="J17" s="49"/>
      <c r="K17" s="51">
        <f t="shared" si="0"/>
        <v>0</v>
      </c>
      <c r="L17" s="2"/>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row>
    <row r="18" spans="1:252" s="8" customFormat="1" ht="23" customHeight="1" x14ac:dyDescent="0.2">
      <c r="A18" s="7"/>
      <c r="B18" s="63"/>
      <c r="C18" s="2"/>
      <c r="D18" s="3"/>
      <c r="E18" s="2"/>
      <c r="F18" s="64"/>
      <c r="G18" s="12"/>
      <c r="H18" s="12"/>
      <c r="I18" s="50"/>
      <c r="J18" s="49"/>
      <c r="K18" s="51">
        <f t="shared" si="0"/>
        <v>0</v>
      </c>
      <c r="L18" s="2"/>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row>
    <row r="19" spans="1:252" s="8" customFormat="1" ht="23" customHeight="1" x14ac:dyDescent="0.2">
      <c r="A19" s="7"/>
      <c r="B19" s="63"/>
      <c r="C19" s="2"/>
      <c r="D19" s="3"/>
      <c r="E19" s="2"/>
      <c r="F19" s="64"/>
      <c r="G19" s="12"/>
      <c r="H19" s="12"/>
      <c r="I19" s="50"/>
      <c r="J19" s="49"/>
      <c r="K19" s="51">
        <f t="shared" si="0"/>
        <v>0</v>
      </c>
      <c r="L19" s="2"/>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row>
    <row r="20" spans="1:252" s="8" customFormat="1" ht="23" customHeight="1" x14ac:dyDescent="0.2">
      <c r="A20" s="7"/>
      <c r="B20" s="63"/>
      <c r="C20" s="2"/>
      <c r="D20" s="3"/>
      <c r="E20" s="2"/>
      <c r="F20" s="64"/>
      <c r="G20" s="12"/>
      <c r="H20" s="12"/>
      <c r="I20" s="50"/>
      <c r="J20" s="49"/>
      <c r="K20" s="51">
        <f t="shared" si="0"/>
        <v>0</v>
      </c>
      <c r="L20" s="2"/>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3" customHeight="1" x14ac:dyDescent="0.2">
      <c r="A21" s="7"/>
      <c r="B21" s="63"/>
      <c r="C21" s="2"/>
      <c r="D21" s="3"/>
      <c r="E21" s="2"/>
      <c r="F21" s="64"/>
      <c r="G21" s="12"/>
      <c r="H21" s="12"/>
      <c r="I21" s="50"/>
      <c r="J21" s="49"/>
      <c r="K21" s="51">
        <f t="shared" si="0"/>
        <v>0</v>
      </c>
      <c r="L21" s="2"/>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23" customHeight="1" x14ac:dyDescent="0.2">
      <c r="A22" s="7"/>
      <c r="B22" s="63"/>
      <c r="C22" s="2"/>
      <c r="D22" s="3"/>
      <c r="E22" s="2"/>
      <c r="F22" s="64"/>
      <c r="G22" s="12"/>
      <c r="H22" s="12"/>
      <c r="I22" s="50"/>
      <c r="J22" s="49"/>
      <c r="K22" s="51">
        <f t="shared" si="0"/>
        <v>0</v>
      </c>
      <c r="L22" s="2"/>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5" customHeight="1" x14ac:dyDescent="0.15">
      <c r="A24" s="1"/>
      <c r="B24" s="1"/>
      <c r="C24" s="1"/>
      <c r="D24" s="20" t="s">
        <v>35</v>
      </c>
      <c r="E24" s="1"/>
      <c r="F24" s="1"/>
      <c r="G24" s="1"/>
      <c r="H24" s="1"/>
      <c r="I24" s="53"/>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s="13" customFormat="1" ht="23" customHeight="1" x14ac:dyDescent="0.2">
      <c r="D25" s="27" t="s">
        <v>0</v>
      </c>
      <c r="E25" s="28" t="s">
        <v>9</v>
      </c>
      <c r="F25" s="28" t="s">
        <v>10</v>
      </c>
      <c r="J25" s="54"/>
    </row>
    <row r="26" spans="1:252" s="13" customFormat="1" ht="23" customHeight="1" x14ac:dyDescent="0.2">
      <c r="D26" s="71" t="s">
        <v>79</v>
      </c>
      <c r="E26" s="23">
        <f>COUNTIF(E11:E22, "Open")</f>
        <v>0</v>
      </c>
      <c r="F26" s="24" t="str">
        <f>IFERROR(E26/E31,"")</f>
        <v/>
      </c>
      <c r="J26" s="54"/>
    </row>
    <row r="27" spans="1:252" s="13" customFormat="1" ht="23" customHeight="1" x14ac:dyDescent="0.2">
      <c r="D27" s="3" t="s">
        <v>3</v>
      </c>
      <c r="E27" s="23">
        <f>COUNTIF(E11:E22, "In Progress")</f>
        <v>0</v>
      </c>
      <c r="F27" s="24" t="str">
        <f>IFERROR(E27/E31,"")</f>
        <v/>
      </c>
    </row>
    <row r="28" spans="1:252" s="13" customFormat="1" ht="23" customHeight="1" x14ac:dyDescent="0.2">
      <c r="D28" s="72" t="s">
        <v>82</v>
      </c>
      <c r="E28" s="23">
        <f>COUNTIF(E11:E22, "Closed")</f>
        <v>0</v>
      </c>
      <c r="F28" s="24" t="str">
        <f>IFERROR(E28/E31,"")</f>
        <v/>
      </c>
    </row>
    <row r="29" spans="1:252" s="13" customFormat="1" ht="23" customHeight="1" x14ac:dyDescent="0.2">
      <c r="D29" s="38" t="s">
        <v>81</v>
      </c>
      <c r="E29" s="23">
        <f>COUNTIF(E11:E22, "Under Review")</f>
        <v>0</v>
      </c>
      <c r="F29" s="24" t="str">
        <f>IFERROR(E29/#REF!,"")</f>
        <v/>
      </c>
    </row>
    <row r="30" spans="1:252" s="13" customFormat="1" ht="23" customHeight="1" x14ac:dyDescent="0.2">
      <c r="D30" s="73" t="s">
        <v>80</v>
      </c>
      <c r="E30" s="23">
        <f>COUNTIF(E11:E22, "Postponed")</f>
        <v>0</v>
      </c>
      <c r="F30" s="24" t="str">
        <f>IFERROR(E30/E31,"")</f>
        <v/>
      </c>
    </row>
    <row r="31" spans="1:252" s="13" customFormat="1" ht="23" customHeight="1" x14ac:dyDescent="0.2">
      <c r="D31" s="22" t="s">
        <v>11</v>
      </c>
      <c r="E31" s="25">
        <f>SUM(E26:E30)</f>
        <v>0</v>
      </c>
      <c r="F31" s="26">
        <f>SUM(F26:F30)</f>
        <v>0</v>
      </c>
    </row>
    <row r="32" spans="1:252" s="13" customFormat="1" x14ac:dyDescent="0.2"/>
    <row r="33" spans="1:252" ht="25" customHeight="1" x14ac:dyDescent="0.15">
      <c r="A33" s="1"/>
      <c r="B33" s="1"/>
      <c r="C33" s="1"/>
      <c r="D33" s="20" t="s">
        <v>36</v>
      </c>
      <c r="E33" s="1"/>
      <c r="F33" s="1"/>
      <c r="G33" s="1"/>
      <c r="H33" s="1"/>
      <c r="I33" s="55"/>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s="13" customFormat="1" ht="23" customHeight="1" x14ac:dyDescent="0.2">
      <c r="D34" s="27" t="s">
        <v>4</v>
      </c>
      <c r="E34" s="28" t="s">
        <v>9</v>
      </c>
      <c r="F34" s="28" t="s">
        <v>10</v>
      </c>
      <c r="J34" s="62"/>
    </row>
    <row r="35" spans="1:252" s="13" customFormat="1" ht="23" customHeight="1" x14ac:dyDescent="0.2">
      <c r="D35" s="41" t="s">
        <v>7</v>
      </c>
      <c r="E35" s="23">
        <f>COUNTIF(F11:F22, "Low")</f>
        <v>0</v>
      </c>
      <c r="F35" s="24" t="str">
        <f>IFERROR(E35/E39,"")</f>
        <v/>
      </c>
      <c r="J35" s="62"/>
    </row>
    <row r="36" spans="1:252" s="13" customFormat="1" ht="23" customHeight="1" x14ac:dyDescent="0.2">
      <c r="D36" s="39" t="s">
        <v>6</v>
      </c>
      <c r="E36" s="23">
        <f>COUNTIF(F11:F22, "Medium")</f>
        <v>0</v>
      </c>
      <c r="F36" s="24" t="str">
        <f>IFERROR(E36/E39,"")</f>
        <v/>
      </c>
      <c r="J36" s="62"/>
    </row>
    <row r="37" spans="1:252" s="13" customFormat="1" ht="23" customHeight="1" thickBot="1" x14ac:dyDescent="0.2">
      <c r="D37" s="46" t="s">
        <v>5</v>
      </c>
      <c r="E37" s="23">
        <f>COUNTIF(F11:F22, "High")</f>
        <v>0</v>
      </c>
      <c r="F37" s="24" t="str">
        <f>IFERROR(E37/E39,"")</f>
        <v/>
      </c>
      <c r="I37" s="6"/>
      <c r="J37" s="6"/>
    </row>
    <row r="38" spans="1:252" s="13" customFormat="1" ht="23" customHeight="1" x14ac:dyDescent="0.15">
      <c r="D38" s="68" t="s">
        <v>78</v>
      </c>
      <c r="E38" s="23">
        <f>COUNTIF(F11:F22, "Critical")</f>
        <v>0</v>
      </c>
      <c r="F38" s="24" t="str">
        <f>IFERROR(E38/E39,"")</f>
        <v/>
      </c>
      <c r="I38" s="6"/>
      <c r="J38" s="6"/>
    </row>
    <row r="39" spans="1:252" s="13" customFormat="1" ht="23" customHeight="1" x14ac:dyDescent="0.15">
      <c r="D39" s="22" t="s">
        <v>11</v>
      </c>
      <c r="E39" s="69">
        <f>SUM(E35:E37)</f>
        <v>0</v>
      </c>
      <c r="F39" s="70">
        <f>SUM(F35:F37)</f>
        <v>0</v>
      </c>
      <c r="I39" s="1"/>
      <c r="J39" s="1"/>
    </row>
    <row r="40" spans="1:252"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ustomFormat="1" ht="50" customHeight="1" x14ac:dyDescent="0.2">
      <c r="A41" s="6"/>
      <c r="B41" s="76" t="s">
        <v>1</v>
      </c>
      <c r="C41" s="76"/>
      <c r="D41" s="76"/>
      <c r="E41" s="76"/>
      <c r="F41" s="76"/>
      <c r="G41" s="76"/>
      <c r="H41" s="76"/>
      <c r="I41" s="76"/>
      <c r="J41" s="76"/>
      <c r="K41" s="76"/>
      <c r="L41" s="76"/>
    </row>
    <row r="42" spans="1:252"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76"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76"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76"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76"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76"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76"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76"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row>
    <row r="328" spans="1:276"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row>
    <row r="329" spans="1:276"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row>
    <row r="330" spans="1:276"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row>
    <row r="331" spans="1:276"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row>
    <row r="332" spans="1:276"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row>
    <row r="333" spans="1:276"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row>
    <row r="334" spans="1:276"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row>
    <row r="335" spans="1:276"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row>
    <row r="336" spans="1:276"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row>
    <row r="337" spans="1:276"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row>
    <row r="338" spans="1:276"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row>
    <row r="339" spans="1:276"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row>
    <row r="340" spans="1:276"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row>
    <row r="341" spans="1:276"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row>
    <row r="342" spans="1:276"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row>
    <row r="343" spans="1:276"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row>
    <row r="344" spans="1:276"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row>
    <row r="345" spans="1:276"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row>
    <row r="346" spans="1:276"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row>
    <row r="347" spans="1:276"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row>
    <row r="348" spans="1:276"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row>
    <row r="349" spans="1:276"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row>
    <row r="350" spans="1:276"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row>
    <row r="351" spans="1:276"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row>
    <row r="352" spans="1:276"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row>
    <row r="353" spans="1:276"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row>
    <row r="354" spans="1:276"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row>
    <row r="355" spans="1:276"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row>
    <row r="356" spans="1:276"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row>
    <row r="357" spans="1:276"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row>
    <row r="358" spans="1:276"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row>
    <row r="359" spans="1:276"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row>
    <row r="360" spans="1:276"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row>
    <row r="361" spans="1:276"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row>
    <row r="362" spans="1:276"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row>
    <row r="363" spans="1:276"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row>
    <row r="364" spans="1:276"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row>
    <row r="365" spans="1:276"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row>
    <row r="366" spans="1:276"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row>
    <row r="367" spans="1:276"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row>
    <row r="368" spans="1:276"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row>
    <row r="369" spans="1:276"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row>
    <row r="370" spans="1:276"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row>
    <row r="371" spans="1:276"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row>
    <row r="372" spans="1:276"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row>
    <row r="373" spans="1:276"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row>
    <row r="374" spans="1:276"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row>
    <row r="375" spans="1:276"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row>
    <row r="376" spans="1:276"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row>
    <row r="377" spans="1:276"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row>
    <row r="378" spans="1:276"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row>
    <row r="379" spans="1:276"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row>
    <row r="380" spans="1:276"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row>
    <row r="381" spans="1:276"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row>
    <row r="382" spans="1:276"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sheetData>
  <mergeCells count="3">
    <mergeCell ref="B3:E3"/>
    <mergeCell ref="B41:L41"/>
    <mergeCell ref="I3:K3"/>
  </mergeCells>
  <phoneticPr fontId="3" type="noConversion"/>
  <conditionalFormatting sqref="D26:D30">
    <cfRule type="containsText" dxfId="27" priority="15" stopIfTrue="1" operator="containsText" text="Approved">
      <formula>NOT(ISERROR(SEARCH("Approved",D26)))</formula>
    </cfRule>
    <cfRule type="containsText" dxfId="26" priority="16" operator="containsText" text="Needs Review">
      <formula>NOT(ISERROR(SEARCH("Needs Review",D26)))</formula>
    </cfRule>
    <cfRule type="containsText" dxfId="25" priority="17" stopIfTrue="1" operator="containsText" text="Not Started">
      <formula>NOT(ISERROR(SEARCH("Not Started",D26)))</formula>
    </cfRule>
    <cfRule type="containsText" dxfId="24" priority="18" operator="containsText" text="On Hold">
      <formula>NOT(ISERROR(SEARCH("On Hold",D26)))</formula>
    </cfRule>
    <cfRule type="containsText" dxfId="23" priority="19" stopIfTrue="1" operator="containsText" text="Overdue">
      <formula>NOT(ISERROR(SEARCH("Overdue",D26)))</formula>
    </cfRule>
    <cfRule type="containsText" dxfId="22" priority="20" stopIfTrue="1" operator="containsText" text="Complete">
      <formula>NOT(ISERROR(SEARCH("Complete",D26)))</formula>
    </cfRule>
    <cfRule type="containsText" dxfId="21" priority="21" stopIfTrue="1" operator="containsText" text="In Progress">
      <formula>NOT(ISERROR(SEARCH("In Progress",D26)))</formula>
    </cfRule>
  </conditionalFormatting>
  <conditionalFormatting sqref="D35:D38">
    <cfRule type="containsText" dxfId="20" priority="22" operator="containsText" text="Low">
      <formula>NOT(ISERROR(SEARCH("Low",D35)))</formula>
    </cfRule>
    <cfRule type="containsText" dxfId="19" priority="23" operator="containsText" text="Medium">
      <formula>NOT(ISERROR(SEARCH("Medium",D35)))</formula>
    </cfRule>
    <cfRule type="containsText" dxfId="18" priority="24" operator="containsText" text="High">
      <formula>NOT(ISERROR(SEARCH("High",D35)))</formula>
    </cfRule>
  </conditionalFormatting>
  <conditionalFormatting sqref="E11:E22">
    <cfRule type="containsText" dxfId="17" priority="1" operator="containsText" text="Under Review">
      <formula>NOT(ISERROR(SEARCH("Under Review",E11)))</formula>
    </cfRule>
    <cfRule type="containsText" dxfId="16" priority="2" stopIfTrue="1" operator="containsText" text="Open">
      <formula>NOT(ISERROR(SEARCH("Open",E11)))</formula>
    </cfRule>
    <cfRule type="containsText" dxfId="15" priority="3" stopIfTrue="1" operator="containsText" text="Postponed">
      <formula>NOT(ISERROR(SEARCH("Postponed",E11)))</formula>
    </cfRule>
    <cfRule type="containsText" dxfId="14" priority="4" stopIfTrue="1" operator="containsText" text="Closed">
      <formula>NOT(ISERROR(SEARCH("Closed",E11)))</formula>
    </cfRule>
    <cfRule type="containsText" dxfId="13" priority="5" stopIfTrue="1" operator="containsText" text="In Progress">
      <formula>NOT(ISERROR(SEARCH("In Progress",E11)))</formula>
    </cfRule>
  </conditionalFormatting>
  <conditionalFormatting sqref="F11:F22">
    <cfRule type="containsText" dxfId="12" priority="6" operator="containsText" text="Critical">
      <formula>NOT(ISERROR(SEARCH("Critical",F11)))</formula>
    </cfRule>
    <cfRule type="containsText" dxfId="11" priority="7" operator="containsText" text="Low">
      <formula>NOT(ISERROR(SEARCH("Low",F11)))</formula>
    </cfRule>
    <cfRule type="containsText" dxfId="10" priority="8" operator="containsText" text="Medium">
      <formula>NOT(ISERROR(SEARCH("Medium",F11)))</formula>
    </cfRule>
    <cfRule type="containsText" dxfId="9" priority="9" operator="containsText" text="High">
      <formula>NOT(ISERROR(SEARCH("High",F11)))</formula>
    </cfRule>
  </conditionalFormatting>
  <conditionalFormatting sqref="H3">
    <cfRule type="colorScale" priority="14">
      <colorScale>
        <cfvo type="num" val="1E-3"/>
        <cfvo type="num" val="0.5"/>
        <cfvo type="num" val="1"/>
        <color rgb="FFFF5039"/>
        <color rgb="FFFFC021"/>
        <color rgb="FF1BFFED"/>
      </colorScale>
    </cfRule>
  </conditionalFormatting>
  <pageMargins left="0.3" right="0.3" top="0.3" bottom="0.3" header="0" footer="0"/>
  <pageSetup scale="51" fitToHeight="0" orientation="landscape" horizontalDpi="4294967292" verticalDpi="4294967292" r:id="rId1"/>
  <rowBreaks count="1" manualBreakCount="1">
    <brk id="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327589F-391A-41EC-8BD6-8B29EE6DAB26}">
          <x14:formula1>
            <xm:f>'Dropdown Keys - Do Not Delete -'!$D$3:$D$6</xm:f>
          </x14:formula1>
          <xm:sqref>F11:F22</xm:sqref>
        </x14:dataValidation>
        <x14:dataValidation type="list" allowBlank="1" showInputMessage="1" showErrorMessage="1" xr:uid="{BEF7E677-7619-1544-B928-2846876EF993}">
          <x14:formula1>
            <xm:f>'Dropdown Keys - Do Not Delete -'!$F$3:$F$7</xm:f>
          </x14:formula1>
          <xm:sqref>E11:E22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0FE83-6F10-8042-92FF-7E8AFE2AD628}">
  <sheetPr>
    <tabColor theme="0" tint="-0.249977111117893"/>
  </sheetPr>
  <dimension ref="A1:AG57"/>
  <sheetViews>
    <sheetView showGridLines="0" workbookViewId="0">
      <selection activeCell="F48" sqref="F48"/>
    </sheetView>
  </sheetViews>
  <sheetFormatPr baseColWidth="10" defaultColWidth="11" defaultRowHeight="16" x14ac:dyDescent="0.2"/>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x14ac:dyDescent="0.25">
      <c r="B1" s="45" t="s">
        <v>19</v>
      </c>
      <c r="C1" s="44"/>
      <c r="D1" s="44"/>
      <c r="E1" s="44"/>
      <c r="F1" s="44"/>
      <c r="G1" s="44"/>
      <c r="H1" s="44"/>
      <c r="I1" s="44"/>
      <c r="J1" s="44"/>
      <c r="K1" s="44"/>
      <c r="S1" s="9"/>
      <c r="T1" s="9"/>
      <c r="U1" s="9"/>
      <c r="V1" s="9"/>
      <c r="W1" s="9"/>
      <c r="X1" s="9"/>
      <c r="Y1" s="9"/>
      <c r="Z1" s="9"/>
      <c r="AA1" s="9"/>
      <c r="AB1" s="9"/>
      <c r="AC1" s="9"/>
      <c r="AD1" s="9"/>
      <c r="AE1" s="9"/>
      <c r="AF1" s="9"/>
      <c r="AG1" s="9"/>
    </row>
    <row r="2" spans="1:33" ht="25" customHeight="1" thickTop="1" x14ac:dyDescent="0.2">
      <c r="A2" s="9"/>
      <c r="B2" s="43" t="s">
        <v>18</v>
      </c>
      <c r="C2" s="9"/>
      <c r="D2" s="43" t="s">
        <v>4</v>
      </c>
      <c r="E2" s="9"/>
      <c r="F2" s="43" t="s">
        <v>0</v>
      </c>
      <c r="G2" s="9"/>
    </row>
    <row r="3" spans="1:33" ht="35" customHeight="1" x14ac:dyDescent="0.2">
      <c r="A3" s="9"/>
      <c r="B3" s="42" t="s">
        <v>17</v>
      </c>
      <c r="C3" s="9"/>
      <c r="D3" s="64" t="s">
        <v>7</v>
      </c>
      <c r="E3" s="9"/>
      <c r="F3" s="2" t="s">
        <v>79</v>
      </c>
      <c r="G3" s="9"/>
    </row>
    <row r="4" spans="1:33" ht="35" customHeight="1" x14ac:dyDescent="0.2">
      <c r="A4" s="9"/>
      <c r="B4" s="40" t="s">
        <v>16</v>
      </c>
      <c r="C4" s="9"/>
      <c r="D4" s="65" t="s">
        <v>6</v>
      </c>
      <c r="E4" s="9"/>
      <c r="F4" s="3" t="s">
        <v>3</v>
      </c>
      <c r="G4" s="9"/>
    </row>
    <row r="5" spans="1:33" ht="35" customHeight="1" x14ac:dyDescent="0.2">
      <c r="A5" s="9"/>
      <c r="C5" s="9"/>
      <c r="D5" s="66" t="s">
        <v>5</v>
      </c>
      <c r="E5" s="9"/>
      <c r="F5" s="3" t="s">
        <v>82</v>
      </c>
      <c r="G5" s="9"/>
    </row>
    <row r="6" spans="1:33" ht="35" customHeight="1" x14ac:dyDescent="0.2">
      <c r="A6" s="9"/>
      <c r="C6" s="9"/>
      <c r="D6" s="67" t="s">
        <v>78</v>
      </c>
      <c r="E6" s="9"/>
      <c r="F6" s="38" t="s">
        <v>81</v>
      </c>
      <c r="G6" s="9"/>
    </row>
    <row r="7" spans="1:33" ht="35" customHeight="1" x14ac:dyDescent="0.2">
      <c r="A7" s="9"/>
      <c r="C7" s="9"/>
      <c r="E7" s="9"/>
      <c r="F7" s="37" t="s">
        <v>80</v>
      </c>
      <c r="G7" s="9"/>
    </row>
    <row r="8" spans="1:33" x14ac:dyDescent="0.2">
      <c r="A8" s="9"/>
      <c r="B8" s="9"/>
      <c r="C8" s="9"/>
      <c r="D8" s="36"/>
      <c r="E8" s="9"/>
      <c r="F8" s="36"/>
      <c r="G8" s="9"/>
    </row>
    <row r="9" spans="1:33" x14ac:dyDescent="0.2">
      <c r="A9" s="9"/>
      <c r="B9" s="9"/>
      <c r="C9" s="9"/>
      <c r="D9" s="36"/>
      <c r="E9" s="9"/>
      <c r="F9" s="36"/>
      <c r="G9" s="9"/>
    </row>
    <row r="10" spans="1:33" x14ac:dyDescent="0.2">
      <c r="A10" s="9"/>
      <c r="B10" s="9"/>
      <c r="C10" s="9"/>
      <c r="D10" s="36"/>
      <c r="E10" s="9"/>
      <c r="F10" s="36"/>
      <c r="G10" s="9"/>
    </row>
    <row r="11" spans="1:33" x14ac:dyDescent="0.2">
      <c r="A11" s="9"/>
      <c r="B11" s="9"/>
      <c r="C11" s="9"/>
      <c r="D11" s="36"/>
      <c r="E11" s="9"/>
      <c r="F11" s="36"/>
      <c r="G11" s="9"/>
    </row>
    <row r="12" spans="1:33" x14ac:dyDescent="0.2">
      <c r="A12" s="9"/>
      <c r="B12" s="9"/>
      <c r="C12" s="9"/>
      <c r="D12" s="36"/>
      <c r="E12" s="9"/>
      <c r="F12" s="36"/>
      <c r="G12" s="9"/>
    </row>
    <row r="13" spans="1:33" x14ac:dyDescent="0.2">
      <c r="A13" s="9"/>
      <c r="B13" s="9"/>
      <c r="C13" s="9"/>
      <c r="D13" s="36"/>
      <c r="E13" s="9"/>
      <c r="G13" s="9"/>
    </row>
    <row r="14" spans="1:33" x14ac:dyDescent="0.2">
      <c r="A14" s="9"/>
      <c r="B14" s="9"/>
      <c r="C14" s="9"/>
      <c r="D14" s="36"/>
      <c r="E14" s="9"/>
      <c r="G14" s="9"/>
    </row>
    <row r="15" spans="1:33" x14ac:dyDescent="0.2">
      <c r="A15" s="9"/>
      <c r="B15" s="9"/>
      <c r="C15" s="9"/>
      <c r="D15" s="36"/>
      <c r="E15" s="9"/>
      <c r="G15" s="9"/>
    </row>
    <row r="16" spans="1:33" x14ac:dyDescent="0.2">
      <c r="A16" s="9"/>
      <c r="B16" s="9"/>
      <c r="C16" s="9"/>
      <c r="D16" s="36"/>
      <c r="E16" s="9"/>
      <c r="G16" s="9"/>
    </row>
    <row r="17" spans="1:7" x14ac:dyDescent="0.2">
      <c r="A17" s="9"/>
      <c r="B17" s="9"/>
      <c r="C17" s="9"/>
      <c r="D17" s="36"/>
      <c r="E17" s="9"/>
      <c r="G17" s="9"/>
    </row>
    <row r="18" spans="1:7" x14ac:dyDescent="0.2">
      <c r="A18" s="9"/>
      <c r="B18" s="9"/>
      <c r="C18" s="9"/>
      <c r="D18" s="36"/>
      <c r="E18" s="9"/>
      <c r="G18" s="9"/>
    </row>
    <row r="19" spans="1:7" x14ac:dyDescent="0.2">
      <c r="A19" s="9"/>
      <c r="B19" s="9"/>
      <c r="C19" s="9"/>
      <c r="D19" s="36"/>
      <c r="E19" s="9"/>
      <c r="G19" s="9"/>
    </row>
    <row r="20" spans="1:7" x14ac:dyDescent="0.2">
      <c r="A20" s="9"/>
      <c r="B20" s="9"/>
      <c r="C20" s="9"/>
      <c r="D20" s="36"/>
      <c r="E20" s="9"/>
      <c r="G20" s="9"/>
    </row>
    <row r="21" spans="1:7" x14ac:dyDescent="0.2">
      <c r="A21" s="9"/>
      <c r="B21" s="9"/>
      <c r="C21" s="9"/>
      <c r="D21" s="36"/>
      <c r="E21" s="9"/>
      <c r="G21" s="9"/>
    </row>
    <row r="22" spans="1:7" x14ac:dyDescent="0.2">
      <c r="A22" s="9"/>
      <c r="B22" s="9"/>
      <c r="C22" s="9"/>
      <c r="D22" s="36"/>
      <c r="E22" s="9"/>
      <c r="G22" s="9"/>
    </row>
    <row r="23" spans="1:7" x14ac:dyDescent="0.2">
      <c r="A23" s="9"/>
      <c r="B23" s="9"/>
      <c r="C23" s="9"/>
      <c r="D23" s="36"/>
      <c r="E23" s="9"/>
      <c r="G23" s="9"/>
    </row>
    <row r="24" spans="1:7" x14ac:dyDescent="0.2">
      <c r="A24" s="9"/>
      <c r="B24" s="9"/>
      <c r="C24" s="9"/>
      <c r="D24" s="36"/>
      <c r="E24" s="9"/>
      <c r="G24" s="9"/>
    </row>
    <row r="25" spans="1:7" x14ac:dyDescent="0.2">
      <c r="A25" s="9"/>
      <c r="B25" s="9"/>
      <c r="C25" s="9"/>
      <c r="D25" s="36"/>
      <c r="E25" s="9"/>
      <c r="G25" s="9"/>
    </row>
    <row r="26" spans="1:7" x14ac:dyDescent="0.2">
      <c r="A26" s="9"/>
      <c r="B26" s="9"/>
      <c r="C26" s="9"/>
      <c r="D26" s="36"/>
      <c r="E26" s="9"/>
      <c r="G26" s="9"/>
    </row>
    <row r="27" spans="1:7" x14ac:dyDescent="0.2">
      <c r="A27" s="9"/>
      <c r="B27" s="9"/>
      <c r="C27" s="9"/>
      <c r="D27" s="36"/>
      <c r="E27" s="9"/>
      <c r="G27" s="9"/>
    </row>
    <row r="28" spans="1:7" x14ac:dyDescent="0.2">
      <c r="A28"/>
      <c r="B28"/>
      <c r="C28"/>
      <c r="D28" s="36"/>
      <c r="E28"/>
      <c r="G28"/>
    </row>
    <row r="29" spans="1:7" x14ac:dyDescent="0.2">
      <c r="A29" s="9"/>
      <c r="B29" s="9"/>
      <c r="C29" s="9"/>
      <c r="E29" s="9"/>
      <c r="G29" s="9"/>
    </row>
    <row r="30" spans="1:7" x14ac:dyDescent="0.2">
      <c r="A30" s="9"/>
      <c r="B30" s="9"/>
      <c r="C30" s="9"/>
      <c r="E30" s="9"/>
      <c r="G30" s="9"/>
    </row>
    <row r="31" spans="1:7" x14ac:dyDescent="0.2">
      <c r="A31" s="9"/>
      <c r="B31" s="9"/>
      <c r="C31" s="9"/>
      <c r="E31" s="9"/>
      <c r="G31" s="9"/>
    </row>
    <row r="32" spans="1:7" x14ac:dyDescent="0.2">
      <c r="A32" s="9"/>
      <c r="B32" s="9"/>
      <c r="C32" s="9"/>
      <c r="E32" s="9"/>
      <c r="G32" s="9"/>
    </row>
    <row r="33" spans="1:7" x14ac:dyDescent="0.2">
      <c r="A33" s="9"/>
      <c r="B33" s="9"/>
      <c r="C33" s="9"/>
      <c r="E33" s="9"/>
      <c r="G33" s="9"/>
    </row>
    <row r="34" spans="1:7" x14ac:dyDescent="0.2">
      <c r="A34" s="9"/>
      <c r="B34" s="9"/>
      <c r="C34" s="9"/>
      <c r="E34" s="9"/>
      <c r="G34" s="9"/>
    </row>
    <row r="35" spans="1:7" x14ac:dyDescent="0.2">
      <c r="A35" s="9"/>
      <c r="B35" s="9"/>
      <c r="C35" s="9"/>
      <c r="E35" s="9"/>
      <c r="G35" s="9"/>
    </row>
    <row r="36" spans="1:7" x14ac:dyDescent="0.2">
      <c r="A36" s="9"/>
      <c r="B36" s="9"/>
      <c r="C36" s="9"/>
      <c r="E36" s="9"/>
      <c r="G36" s="9"/>
    </row>
    <row r="37" spans="1:7" x14ac:dyDescent="0.2">
      <c r="A37" s="9"/>
      <c r="B37" s="9"/>
      <c r="C37" s="9"/>
      <c r="E37" s="9"/>
      <c r="G37" s="9"/>
    </row>
    <row r="38" spans="1:7" x14ac:dyDescent="0.2">
      <c r="A38" s="9"/>
      <c r="B38" s="9"/>
      <c r="C38" s="9"/>
      <c r="E38" s="9"/>
      <c r="G38" s="9"/>
    </row>
    <row r="39" spans="1:7" x14ac:dyDescent="0.2">
      <c r="A39" s="9"/>
      <c r="B39" s="9"/>
      <c r="C39" s="9"/>
      <c r="E39" s="9"/>
      <c r="G39" s="9"/>
    </row>
    <row r="40" spans="1:7" x14ac:dyDescent="0.2">
      <c r="A40" s="9"/>
      <c r="B40" s="9"/>
      <c r="C40" s="9"/>
      <c r="E40" s="9"/>
      <c r="G40" s="9"/>
    </row>
    <row r="41" spans="1:7" x14ac:dyDescent="0.2">
      <c r="A41" s="9"/>
      <c r="B41" s="9"/>
      <c r="C41" s="9"/>
      <c r="E41" s="9"/>
      <c r="G41" s="9"/>
    </row>
    <row r="42" spans="1:7" x14ac:dyDescent="0.2">
      <c r="A42" s="9"/>
      <c r="B42" s="9"/>
      <c r="C42" s="9"/>
      <c r="E42" s="9"/>
      <c r="G42" s="9"/>
    </row>
    <row r="43" spans="1:7" x14ac:dyDescent="0.2">
      <c r="A43" s="9"/>
      <c r="B43" s="9"/>
      <c r="C43" s="9"/>
      <c r="E43" s="9"/>
      <c r="G43" s="9"/>
    </row>
    <row r="44" spans="1:7" x14ac:dyDescent="0.2">
      <c r="A44" s="9"/>
      <c r="B44" s="9"/>
      <c r="C44" s="9"/>
      <c r="E44" s="9"/>
      <c r="G44" s="9"/>
    </row>
    <row r="45" spans="1:7" x14ac:dyDescent="0.2">
      <c r="A45" s="9"/>
      <c r="B45" s="9"/>
      <c r="C45" s="9"/>
      <c r="E45" s="9"/>
      <c r="G45" s="9"/>
    </row>
    <row r="46" spans="1:7" x14ac:dyDescent="0.2">
      <c r="A46" s="9"/>
      <c r="B46" s="9"/>
      <c r="C46" s="9"/>
      <c r="E46" s="9"/>
      <c r="G46" s="9"/>
    </row>
    <row r="47" spans="1:7" x14ac:dyDescent="0.2">
      <c r="A47" s="9"/>
      <c r="B47" s="9"/>
      <c r="C47" s="9"/>
      <c r="E47" s="9"/>
      <c r="G47" s="9"/>
    </row>
    <row r="48" spans="1:7" x14ac:dyDescent="0.2">
      <c r="A48" s="9"/>
      <c r="B48" s="9"/>
      <c r="C48" s="9"/>
      <c r="E48" s="9"/>
      <c r="G48" s="9"/>
    </row>
    <row r="49" spans="1:7" x14ac:dyDescent="0.2">
      <c r="A49" s="9"/>
      <c r="B49" s="9"/>
      <c r="C49" s="9"/>
      <c r="E49" s="9"/>
      <c r="G49" s="9"/>
    </row>
    <row r="50" spans="1:7" x14ac:dyDescent="0.2">
      <c r="A50" s="9"/>
      <c r="B50" s="9"/>
      <c r="C50" s="9"/>
      <c r="E50" s="9"/>
      <c r="G50" s="9"/>
    </row>
    <row r="51" spans="1:7" x14ac:dyDescent="0.2">
      <c r="A51" s="9"/>
      <c r="B51" s="9"/>
      <c r="C51" s="9"/>
      <c r="E51" s="9"/>
      <c r="G51" s="9"/>
    </row>
    <row r="52" spans="1:7" x14ac:dyDescent="0.2">
      <c r="A52" s="9"/>
      <c r="B52" s="9"/>
      <c r="C52" s="9"/>
      <c r="E52" s="9"/>
      <c r="G52" s="9"/>
    </row>
    <row r="53" spans="1:7" x14ac:dyDescent="0.2">
      <c r="A53" s="9"/>
      <c r="B53" s="9"/>
      <c r="C53" s="9"/>
      <c r="E53" s="9"/>
      <c r="G53" s="9"/>
    </row>
    <row r="54" spans="1:7" x14ac:dyDescent="0.2">
      <c r="A54" s="9"/>
      <c r="B54" s="9"/>
      <c r="C54" s="9"/>
      <c r="E54" s="9"/>
      <c r="G54" s="9"/>
    </row>
    <row r="55" spans="1:7" x14ac:dyDescent="0.2">
      <c r="A55" s="9"/>
      <c r="B55" s="9"/>
      <c r="C55" s="9"/>
      <c r="E55" s="9"/>
      <c r="G55" s="9"/>
    </row>
    <row r="56" spans="1:7" x14ac:dyDescent="0.2">
      <c r="A56" s="9"/>
      <c r="B56" s="9"/>
      <c r="C56" s="9"/>
      <c r="E56" s="9"/>
      <c r="G56" s="9"/>
    </row>
    <row r="57" spans="1:7" x14ac:dyDescent="0.2">
      <c r="A57" s="9"/>
      <c r="B57" s="9"/>
      <c r="C57" s="9"/>
      <c r="E57" s="9"/>
      <c r="G57" s="9"/>
    </row>
  </sheetData>
  <conditionalFormatting sqref="D3:D6">
    <cfRule type="containsText" dxfId="8" priority="1" operator="containsText" text="Critical">
      <formula>NOT(ISERROR(SEARCH("Critical",D3)))</formula>
    </cfRule>
    <cfRule type="containsText" dxfId="7" priority="3" operator="containsText" text="Low">
      <formula>NOT(ISERROR(SEARCH("Low",D3)))</formula>
    </cfRule>
    <cfRule type="containsText" dxfId="6" priority="4" operator="containsText" text="Medium">
      <formula>NOT(ISERROR(SEARCH("Medium",D3)))</formula>
    </cfRule>
    <cfRule type="containsText" dxfId="5" priority="5" operator="containsText" text="High">
      <formula>NOT(ISERROR(SEARCH("High",D3)))</formula>
    </cfRule>
  </conditionalFormatting>
  <conditionalFormatting sqref="F3:F7">
    <cfRule type="containsText" dxfId="4" priority="6" operator="containsText" text="Under Review">
      <formula>NOT(ISERROR(SEARCH("Under Review",F3)))</formula>
    </cfRule>
    <cfRule type="containsText" dxfId="3" priority="7" stopIfTrue="1" operator="containsText" text="Open">
      <formula>NOT(ISERROR(SEARCH("Open",F3)))</formula>
    </cfRule>
    <cfRule type="containsText" dxfId="2" priority="9" stopIfTrue="1" operator="containsText" text="Postponed">
      <formula>NOT(ISERROR(SEARCH("Postponed",F3)))</formula>
    </cfRule>
    <cfRule type="containsText" dxfId="1" priority="10" stopIfTrue="1" operator="containsText" text="Closed">
      <formula>NOT(ISERROR(SEARCH("Closed",F3)))</formula>
    </cfRule>
    <cfRule type="containsText" dxfId="0" priority="11" stopIfTrue="1"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08156-7D9A-0D49-9D06-E2A81CBC04B6}">
  <sheetPr>
    <tabColor theme="1" tint="0.34998626667073579"/>
  </sheetPr>
  <dimension ref="B1:B2"/>
  <sheetViews>
    <sheetView showGridLines="0" workbookViewId="0">
      <selection activeCell="W47" sqref="W47"/>
    </sheetView>
  </sheetViews>
  <sheetFormatPr baseColWidth="10" defaultColWidth="10.83203125" defaultRowHeight="15" x14ac:dyDescent="0.2"/>
  <cols>
    <col min="1" max="1" width="3.33203125" style="34" customWidth="1"/>
    <col min="2" max="2" width="88.33203125" style="34" customWidth="1"/>
    <col min="3" max="16384" width="10.83203125" style="34"/>
  </cols>
  <sheetData>
    <row r="1" spans="2:2" ht="20" customHeight="1" x14ac:dyDescent="0.2"/>
    <row r="2" spans="2:2" ht="105" customHeight="1" x14ac:dyDescent="0.2">
      <c r="B2" s="5" t="s">
        <v>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Issue Tracker Dashboard</vt:lpstr>
      <vt:lpstr>BLANK Issue Tracker Dashboard</vt:lpstr>
      <vt:lpstr>Dropdown Keys - Do Not Delete -</vt:lpstr>
      <vt:lpstr>- Disclaimer -</vt:lpstr>
      <vt:lpstr>'BLANK Issue Tracker Dashboard'!Print_Area</vt:lpstr>
      <vt:lpstr>'EXAMPLE Issue Tracker Dashboard'!Print_Area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Megan Herchold</cp:lastModifiedBy>
  <cp:lastPrinted>2025-10-07T01:35:36Z</cp:lastPrinted>
  <dcterms:created xsi:type="dcterms:W3CDTF">2015-02-24T20:54:23Z</dcterms:created>
  <dcterms:modified xsi:type="dcterms:W3CDTF">2025-10-11T13:35:04Z</dcterms:modified>
</cp:coreProperties>
</file>