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bguimond/Downloads/"/>
    </mc:Choice>
  </mc:AlternateContent>
  <xr:revisionPtr revIDLastSave="0" documentId="13_ncr:1_{2EAA9FE4-F0E7-DF43-AA8C-113249489764}" xr6:coauthVersionLast="47" xr6:coauthVersionMax="47" xr10:uidLastSave="{00000000-0000-0000-0000-000000000000}"/>
  <bookViews>
    <workbookView xWindow="1660" yWindow="1360" windowWidth="22880" windowHeight="14120" xr2:uid="{137F756C-7169-467A-A8DB-B2C4CDEDB140}"/>
  </bookViews>
  <sheets>
    <sheet name="Employee Database" sheetId="1" r:id="rId1"/>
    <sheet name="Key - Do Not Delete" sheetId="2" r:id="rId2"/>
    <sheet name="- Disclaimer -" sheetId="3" r:id="rId3"/>
  </sheets>
  <definedNames>
    <definedName name="_xlnm.Print_Area" localSheetId="0">'Employee Database'!$A$2:$X$40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1" l="1"/>
  <c r="F53" i="1"/>
  <c r="F52" i="1"/>
  <c r="F48" i="1"/>
  <c r="F47" i="1"/>
  <c r="F46" i="1"/>
  <c r="F51" i="1"/>
  <c r="F45" i="1"/>
  <c r="C49" i="1"/>
  <c r="C48" i="1"/>
  <c r="C47" i="1"/>
  <c r="C46" i="1"/>
  <c r="C45" i="1"/>
</calcChain>
</file>

<file path=xl/sharedStrings.xml><?xml version="1.0" encoding="utf-8"?>
<sst xmlns="http://schemas.openxmlformats.org/spreadsheetml/2006/main" count="105" uniqueCount="73">
  <si>
    <t>Employee ID</t>
  </si>
  <si>
    <t>Employee Name</t>
  </si>
  <si>
    <t>Gender</t>
  </si>
  <si>
    <t>Date of Birth</t>
  </si>
  <si>
    <t>Email</t>
  </si>
  <si>
    <t>Phone</t>
  </si>
  <si>
    <t>Address</t>
  </si>
  <si>
    <t>City</t>
  </si>
  <si>
    <t>ZIP / Postal Code</t>
  </si>
  <si>
    <t>Country</t>
  </si>
  <si>
    <t>Department</t>
  </si>
  <si>
    <t>Job Title</t>
  </si>
  <si>
    <t>Manager Name</t>
  </si>
  <si>
    <t>Hire Date</t>
  </si>
  <si>
    <t>Employment Type</t>
  </si>
  <si>
    <t>Employment Status</t>
  </si>
  <si>
    <t>Termination Date</t>
  </si>
  <si>
    <t>Pay Frequency</t>
  </si>
  <si>
    <t>Work Location</t>
  </si>
  <si>
    <t>SSN (Last 4)</t>
  </si>
  <si>
    <t>Notes</t>
  </si>
  <si>
    <t>State / Province</t>
  </si>
  <si>
    <t>ABC123</t>
  </si>
  <si>
    <t>MM/DD/YY</t>
  </si>
  <si>
    <t>Salary / Hourly Rate</t>
  </si>
  <si>
    <t>Part-Time</t>
  </si>
  <si>
    <t>Full-Time</t>
  </si>
  <si>
    <t>Contract</t>
  </si>
  <si>
    <t>Intern</t>
  </si>
  <si>
    <t>Active</t>
  </si>
  <si>
    <t>Terminated</t>
  </si>
  <si>
    <t>On Leave</t>
  </si>
  <si>
    <t>Other</t>
  </si>
  <si>
    <t>Data for Dashboard</t>
  </si>
  <si>
    <t>Breakdown by Birthdate</t>
  </si>
  <si>
    <t>Under 30</t>
  </si>
  <si>
    <t>30-40</t>
  </si>
  <si>
    <t>40-50</t>
  </si>
  <si>
    <t>50-60</t>
  </si>
  <si>
    <t>Over 60</t>
  </si>
  <si>
    <t>Breakdown by Employment Type</t>
  </si>
  <si>
    <t>Breakdown by Employment Status</t>
  </si>
  <si>
    <t>Lori Garcia</t>
  </si>
  <si>
    <t>123 Main Street</t>
  </si>
  <si>
    <t>Town</t>
  </si>
  <si>
    <t>PA</t>
  </si>
  <si>
    <t>USA</t>
  </si>
  <si>
    <t>Marketing</t>
  </si>
  <si>
    <t>Manager</t>
  </si>
  <si>
    <t>Romy Bailey</t>
  </si>
  <si>
    <t>Bi-Weekly</t>
  </si>
  <si>
    <t>Office A</t>
  </si>
  <si>
    <t>BCD123</t>
  </si>
  <si>
    <t>Luis Vidal</t>
  </si>
  <si>
    <t>345 South Street</t>
  </si>
  <si>
    <t>OH</t>
  </si>
  <si>
    <t>Sales</t>
  </si>
  <si>
    <t>Representative</t>
  </si>
  <si>
    <t>Jim Jenkins</t>
  </si>
  <si>
    <t>456ABC</t>
  </si>
  <si>
    <t>Henry McNeal</t>
  </si>
  <si>
    <t>789CDE</t>
  </si>
  <si>
    <t>Kirk Caskey</t>
  </si>
  <si>
    <t>456 North Street</t>
  </si>
  <si>
    <t>NY</t>
  </si>
  <si>
    <t>Brent Williams</t>
  </si>
  <si>
    <t>987 Main Street</t>
  </si>
  <si>
    <t>Operations</t>
  </si>
  <si>
    <t>Alexandra Mattson</t>
  </si>
  <si>
    <t>Calculations for the breakdowns below pull automatically from the table above.</t>
  </si>
  <si>
    <t xml:space="preserve">Employee Database Template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</si>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</sst>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9"/>
      <color theme="1"/>
      <name val="Century Gothic"/>
      <family val="2"/>
    </font>
    <font>
      <sz val="10"/>
      <color theme="1"/>
      <name val="Aptos Narrow"/>
      <family val="2"/>
      <scheme val="minor"/>
    </font>
    <font>
      <sz val="22"/>
      <color theme="1" tint="0.34998626667073579"/>
      <name val="Century Gothic"/>
      <family val="2"/>
    </font>
    <font>
      <i/>
      <sz val="12"/>
      <color theme="1" tint="0.34998626667073579"/>
      <name val="Century Gothic"/>
      <family val="2"/>
    </font>
    <font>
      <b/>
      <sz val="12"/>
      <color theme="1" tint="0.34998626667073579"/>
      <name val="Century Gothic"/>
      <family val="2"/>
    </font>
    <font>
      <sz val="12"/>
      <color theme="1"/>
      <name val="Century Gothic"/>
      <family val="2"/>
    </font>
    <font>
      <b/>
      <sz val="22"/>
      <color theme="0"/>
      <name val="Century Gothic"/>
      <family val="2"/>
    </font>
    <font>
      <sz val="12"/>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00BD3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0" tint="-0.34998626667073579"/>
      </left>
      <right/>
      <top/>
      <bottom/>
      <diagonal/>
    </border>
  </borders>
  <cellStyleXfs count="2">
    <xf numFmtId="0" fontId="0" fillId="0" borderId="0"/>
    <xf numFmtId="0" fontId="1" fillId="0" borderId="0"/>
  </cellStyleXfs>
  <cellXfs count="27">
    <xf numFmtId="0" fontId="0" fillId="0" borderId="0" xfId="0"/>
    <xf numFmtId="0" fontId="2" fillId="0" borderId="0" xfId="0" applyFont="1" applyAlignment="1">
      <alignment vertical="center"/>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3" fillId="2" borderId="1" xfId="0" applyFont="1" applyFill="1" applyBorder="1" applyAlignment="1">
      <alignment horizontal="left" vertical="center" indent="1"/>
    </xf>
    <xf numFmtId="0" fontId="5" fillId="0" borderId="0" xfId="0" applyFont="1"/>
    <xf numFmtId="0" fontId="6" fillId="0" borderId="0" xfId="0" applyFont="1"/>
    <xf numFmtId="0" fontId="7" fillId="0" borderId="0" xfId="0" applyFont="1"/>
    <xf numFmtId="0" fontId="8" fillId="0" borderId="0" xfId="0" applyFont="1"/>
    <xf numFmtId="0" fontId="9" fillId="5" borderId="1" xfId="0" applyFont="1" applyFill="1" applyBorder="1" applyAlignment="1">
      <alignment horizontal="left" vertical="center" indent="1"/>
    </xf>
    <xf numFmtId="0" fontId="9" fillId="6" borderId="1" xfId="0" applyFont="1" applyFill="1" applyBorder="1" applyAlignment="1">
      <alignment horizontal="center" vertical="center"/>
    </xf>
    <xf numFmtId="0" fontId="9" fillId="0" borderId="1" xfId="0" applyFont="1" applyBorder="1" applyAlignment="1">
      <alignment horizontal="left" vertical="center" inden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indent="1"/>
    </xf>
    <xf numFmtId="164" fontId="4" fillId="0" borderId="3" xfId="0" applyNumberFormat="1" applyFont="1" applyBorder="1" applyAlignment="1">
      <alignment horizontal="center" vertical="center" wrapText="1"/>
    </xf>
    <xf numFmtId="0" fontId="4" fillId="0" borderId="3" xfId="0" applyFont="1" applyBorder="1" applyAlignment="1">
      <alignment horizontal="left" vertical="center" indent="1"/>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indent="1"/>
    </xf>
    <xf numFmtId="0" fontId="9" fillId="6" borderId="1" xfId="0" quotePrefix="1" applyFont="1" applyFill="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11" fillId="0" borderId="4" xfId="1" applyFont="1" applyBorder="1" applyAlignment="1">
      <alignment horizontal="left" vertical="center" wrapText="1" indent="2"/>
    </xf>
    <xf numFmtId="0" fontId="10" fillId="7" borderId="0" xfId="0" applyFont="1" applyFill="1" applyAlignment="1">
      <alignment horizontal="center" vertical="center"/>
    </xf>
  </cellXfs>
  <cellStyles count="2">
    <cellStyle name="Normal" xfId="0" builtinId="0"/>
    <cellStyle name="Normal 2" xfId="1" xr:uid="{D1360B24-A262-47FF-98EE-4E74D1A415F3}"/>
  </cellStyles>
  <dxfs count="24">
    <dxf>
      <fill>
        <patternFill>
          <bgColor theme="7" tint="0.79998168889431442"/>
        </patternFill>
      </fill>
    </dxf>
    <dxf>
      <fill>
        <patternFill>
          <bgColor theme="7" tint="0.59996337778862885"/>
        </patternFill>
      </fill>
    </dxf>
    <dxf>
      <fill>
        <patternFill>
          <bgColor theme="7" tint="0.39994506668294322"/>
        </patternFill>
      </fill>
    </dxf>
    <dxf>
      <fill>
        <patternFill>
          <bgColor rgb="FF65B7EF"/>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rgb="FFCB72D4"/>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65B7EF"/>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rgb="FFCB72D4"/>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65B7EF"/>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rgb="FFCB72D4"/>
        </patternFill>
      </fill>
    </dxf>
  </dxfs>
  <tableStyles count="0" defaultTableStyle="TableStyleMedium2" defaultPivotStyle="PivotStyleLight16"/>
  <colors>
    <mruColors>
      <color rgb="FF00BD32"/>
      <color rgb="FF65B7EF"/>
      <color rgb="FFCB7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'Employee Database'!$C$44</c:f>
              <c:strCache>
                <c:ptCount val="1"/>
              </c:strCache>
            </c:strRef>
          </c:tx>
          <c:spPr>
            <a:solidFill>
              <a:schemeClr val="accent2"/>
            </a:solidFill>
            <a:ln>
              <a:noFill/>
            </a:ln>
            <a:effectLst/>
          </c:spPr>
          <c:invertIfNegative val="0"/>
          <c:cat>
            <c:strRef>
              <c:f>'Employee Database'!$B$45:$B$49</c:f>
              <c:strCache>
                <c:ptCount val="5"/>
                <c:pt idx="0">
                  <c:v>Under 30</c:v>
                </c:pt>
                <c:pt idx="1">
                  <c:v>30-40</c:v>
                </c:pt>
                <c:pt idx="2">
                  <c:v>40-50</c:v>
                </c:pt>
                <c:pt idx="3">
                  <c:v>50-60</c:v>
                </c:pt>
                <c:pt idx="4">
                  <c:v>Over 60</c:v>
                </c:pt>
              </c:strCache>
            </c:strRef>
          </c:cat>
          <c:val>
            <c:numRef>
              <c:f>'Employee Database'!$C$45:$C$49</c:f>
              <c:numCache>
                <c:formatCode>General</c:formatCode>
                <c:ptCount val="5"/>
                <c:pt idx="0">
                  <c:v>1</c:v>
                </c:pt>
                <c:pt idx="1">
                  <c:v>0</c:v>
                </c:pt>
                <c:pt idx="2">
                  <c:v>2</c:v>
                </c:pt>
                <c:pt idx="3">
                  <c:v>1</c:v>
                </c:pt>
                <c:pt idx="4">
                  <c:v>0</c:v>
                </c:pt>
              </c:numCache>
            </c:numRef>
          </c:val>
          <c:extLst>
            <c:ext xmlns:c16="http://schemas.microsoft.com/office/drawing/2014/chart" uri="{C3380CC4-5D6E-409C-BE32-E72D297353CC}">
              <c16:uniqueId val="{00000000-4F66-4203-98A4-B957FE4F4F36}"/>
            </c:ext>
          </c:extLst>
        </c:ser>
        <c:dLbls>
          <c:showLegendKey val="0"/>
          <c:showVal val="0"/>
          <c:showCatName val="0"/>
          <c:showSerName val="0"/>
          <c:showPercent val="0"/>
          <c:showBubbleSize val="0"/>
        </c:dLbls>
        <c:gapWidth val="219"/>
        <c:overlap val="-27"/>
        <c:axId val="814443280"/>
        <c:axId val="814435600"/>
      </c:barChart>
      <c:catAx>
        <c:axId val="81444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14435600"/>
        <c:crosses val="autoZero"/>
        <c:auto val="1"/>
        <c:lblAlgn val="ctr"/>
        <c:lblOffset val="100"/>
        <c:noMultiLvlLbl val="0"/>
      </c:catAx>
      <c:valAx>
        <c:axId val="814435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14443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'Employee Database'!$F$44</c:f>
              <c:strCache>
                <c:ptCount val="1"/>
              </c:strCache>
            </c:strRef>
          </c:tx>
          <c:spPr>
            <a:solidFill>
              <a:schemeClr val="accent5"/>
            </a:solidFill>
            <a:ln>
              <a:noFill/>
            </a:ln>
            <a:effectLst/>
          </c:spPr>
          <c:invertIfNegative val="0"/>
          <c:cat>
            <c:strRef>
              <c:f>'Employee Database'!$E$45:$E$48</c:f>
              <c:strCache>
                <c:ptCount val="4"/>
                <c:pt idx="0">
                  <c:v>Full-Time</c:v>
                </c:pt>
                <c:pt idx="1">
                  <c:v>Part-Time</c:v>
                </c:pt>
                <c:pt idx="2">
                  <c:v>Contract</c:v>
                </c:pt>
                <c:pt idx="3">
                  <c:v>Intern</c:v>
                </c:pt>
              </c:strCache>
            </c:strRef>
          </c:cat>
          <c:val>
            <c:numRef>
              <c:f>'Employee Database'!$F$45:$F$48</c:f>
              <c:numCache>
                <c:formatCode>General</c:formatCode>
                <c:ptCount val="4"/>
                <c:pt idx="0">
                  <c:v>2</c:v>
                </c:pt>
                <c:pt idx="1">
                  <c:v>1</c:v>
                </c:pt>
                <c:pt idx="2">
                  <c:v>1</c:v>
                </c:pt>
                <c:pt idx="3">
                  <c:v>0</c:v>
                </c:pt>
              </c:numCache>
            </c:numRef>
          </c:val>
          <c:extLst>
            <c:ext xmlns:c16="http://schemas.microsoft.com/office/drawing/2014/chart" uri="{C3380CC4-5D6E-409C-BE32-E72D297353CC}">
              <c16:uniqueId val="{00000000-F552-46D4-A1AD-77CD441E6BF6}"/>
            </c:ext>
          </c:extLst>
        </c:ser>
        <c:dLbls>
          <c:showLegendKey val="0"/>
          <c:showVal val="0"/>
          <c:showCatName val="0"/>
          <c:showSerName val="0"/>
          <c:showPercent val="0"/>
          <c:showBubbleSize val="0"/>
        </c:dLbls>
        <c:gapWidth val="219"/>
        <c:overlap val="-27"/>
        <c:axId val="400575488"/>
        <c:axId val="400578368"/>
      </c:barChart>
      <c:catAx>
        <c:axId val="400575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00578368"/>
        <c:crosses val="autoZero"/>
        <c:auto val="1"/>
        <c:lblAlgn val="ctr"/>
        <c:lblOffset val="100"/>
        <c:noMultiLvlLbl val="0"/>
      </c:catAx>
      <c:valAx>
        <c:axId val="400578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00575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'Employee Database'!$F$50</c:f>
              <c:strCache>
                <c:ptCount val="1"/>
              </c:strCache>
            </c:strRef>
          </c:tx>
          <c:spPr>
            <a:solidFill>
              <a:schemeClr val="accent1"/>
            </a:solidFill>
            <a:ln>
              <a:noFill/>
            </a:ln>
            <a:effectLst/>
          </c:spPr>
          <c:invertIfNegative val="0"/>
          <c:cat>
            <c:strRef>
              <c:f>'Employee Database'!$E$51:$E$54</c:f>
              <c:strCache>
                <c:ptCount val="4"/>
                <c:pt idx="0">
                  <c:v>Active</c:v>
                </c:pt>
                <c:pt idx="1">
                  <c:v>Terminated</c:v>
                </c:pt>
                <c:pt idx="2">
                  <c:v>On Leave</c:v>
                </c:pt>
                <c:pt idx="3">
                  <c:v>Other</c:v>
                </c:pt>
              </c:strCache>
            </c:strRef>
          </c:cat>
          <c:val>
            <c:numRef>
              <c:f>'Employee Database'!$F$51:$F$54</c:f>
              <c:numCache>
                <c:formatCode>General</c:formatCode>
                <c:ptCount val="4"/>
                <c:pt idx="0">
                  <c:v>2</c:v>
                </c:pt>
                <c:pt idx="1">
                  <c:v>2</c:v>
                </c:pt>
                <c:pt idx="2">
                  <c:v>1</c:v>
                </c:pt>
                <c:pt idx="3">
                  <c:v>1</c:v>
                </c:pt>
              </c:numCache>
            </c:numRef>
          </c:val>
          <c:extLst>
            <c:ext xmlns:c16="http://schemas.microsoft.com/office/drawing/2014/chart" uri="{C3380CC4-5D6E-409C-BE32-E72D297353CC}">
              <c16:uniqueId val="{00000000-8BAC-4555-A048-0B3E00B5A6E9}"/>
            </c:ext>
          </c:extLst>
        </c:ser>
        <c:dLbls>
          <c:showLegendKey val="0"/>
          <c:showVal val="0"/>
          <c:showCatName val="0"/>
          <c:showSerName val="0"/>
          <c:showPercent val="0"/>
          <c:showBubbleSize val="0"/>
        </c:dLbls>
        <c:gapWidth val="219"/>
        <c:overlap val="-27"/>
        <c:axId val="400567328"/>
        <c:axId val="400584128"/>
      </c:barChart>
      <c:catAx>
        <c:axId val="40056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00584128"/>
        <c:crosses val="autoZero"/>
        <c:auto val="1"/>
        <c:lblAlgn val="ctr"/>
        <c:lblOffset val="100"/>
        <c:noMultiLvlLbl val="0"/>
      </c:catAx>
      <c:valAx>
        <c:axId val="400584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00567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690562</xdr:rowOff>
    </xdr:from>
    <xdr:to>
      <xdr:col>4</xdr:col>
      <xdr:colOff>942975</xdr:colOff>
      <xdr:row>2</xdr:row>
      <xdr:rowOff>3433762</xdr:rowOff>
    </xdr:to>
    <xdr:graphicFrame macro="">
      <xdr:nvGraphicFramePr>
        <xdr:cNvPr id="2" name="Chart 1">
          <a:extLst>
            <a:ext uri="{FF2B5EF4-FFF2-40B4-BE49-F238E27FC236}">
              <a16:creationId xmlns:a16="http://schemas.microsoft.com/office/drawing/2014/main" id="{CB0FD7AE-FE0D-C6A1-DFE5-16A7D6EEC2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9526</xdr:colOff>
      <xdr:row>2</xdr:row>
      <xdr:rowOff>85725</xdr:rowOff>
    </xdr:from>
    <xdr:to>
      <xdr:col>4</xdr:col>
      <xdr:colOff>952500</xdr:colOff>
      <xdr:row>2</xdr:row>
      <xdr:rowOff>609600</xdr:rowOff>
    </xdr:to>
    <xdr:sp macro="" textlink="">
      <xdr:nvSpPr>
        <xdr:cNvPr id="3" name="TextBox 2">
          <a:extLst>
            <a:ext uri="{FF2B5EF4-FFF2-40B4-BE49-F238E27FC236}">
              <a16:creationId xmlns:a16="http://schemas.microsoft.com/office/drawing/2014/main" id="{4C6F5419-DCD7-39A0-E7CF-F5BBE6246B15}"/>
            </a:ext>
          </a:extLst>
        </xdr:cNvPr>
        <xdr:cNvSpPr txBox="1"/>
      </xdr:nvSpPr>
      <xdr:spPr>
        <a:xfrm>
          <a:off x="257176" y="2952750"/>
          <a:ext cx="4581524" cy="5238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200">
              <a:solidFill>
                <a:schemeClr val="tx1">
                  <a:lumMod val="65000"/>
                  <a:lumOff val="35000"/>
                </a:schemeClr>
              </a:solidFill>
              <a:latin typeface="Century Gothic" panose="020B0502020202020204" pitchFamily="34" charset="0"/>
            </a:rPr>
            <a:t>Age</a:t>
          </a:r>
        </a:p>
      </xdr:txBody>
    </xdr:sp>
    <xdr:clientData/>
  </xdr:twoCellAnchor>
  <xdr:twoCellAnchor>
    <xdr:from>
      <xdr:col>5</xdr:col>
      <xdr:colOff>123825</xdr:colOff>
      <xdr:row>2</xdr:row>
      <xdr:rowOff>690562</xdr:rowOff>
    </xdr:from>
    <xdr:to>
      <xdr:col>8</xdr:col>
      <xdr:colOff>19050</xdr:colOff>
      <xdr:row>2</xdr:row>
      <xdr:rowOff>3433762</xdr:rowOff>
    </xdr:to>
    <xdr:graphicFrame macro="">
      <xdr:nvGraphicFramePr>
        <xdr:cNvPr id="4" name="Chart 3">
          <a:extLst>
            <a:ext uri="{FF2B5EF4-FFF2-40B4-BE49-F238E27FC236}">
              <a16:creationId xmlns:a16="http://schemas.microsoft.com/office/drawing/2014/main" id="{C75340EB-6B3F-EFB9-303F-F0ABE3DA07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123825</xdr:colOff>
      <xdr:row>2</xdr:row>
      <xdr:rowOff>76200</xdr:rowOff>
    </xdr:from>
    <xdr:to>
      <xdr:col>8</xdr:col>
      <xdr:colOff>19049</xdr:colOff>
      <xdr:row>2</xdr:row>
      <xdr:rowOff>600075</xdr:rowOff>
    </xdr:to>
    <xdr:sp macro="" textlink="">
      <xdr:nvSpPr>
        <xdr:cNvPr id="5" name="TextBox 4">
          <a:extLst>
            <a:ext uri="{FF2B5EF4-FFF2-40B4-BE49-F238E27FC236}">
              <a16:creationId xmlns:a16="http://schemas.microsoft.com/office/drawing/2014/main" id="{1411E556-2CD6-4669-9B96-B8BAA599A8AA}"/>
            </a:ext>
          </a:extLst>
        </xdr:cNvPr>
        <xdr:cNvSpPr txBox="1"/>
      </xdr:nvSpPr>
      <xdr:spPr>
        <a:xfrm>
          <a:off x="5057775" y="2943225"/>
          <a:ext cx="4571999" cy="5238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200">
              <a:solidFill>
                <a:schemeClr val="tx1">
                  <a:lumMod val="65000"/>
                  <a:lumOff val="35000"/>
                </a:schemeClr>
              </a:solidFill>
              <a:latin typeface="Century Gothic" panose="020B0502020202020204" pitchFamily="34" charset="0"/>
            </a:rPr>
            <a:t>Employment Type</a:t>
          </a:r>
        </a:p>
      </xdr:txBody>
    </xdr:sp>
    <xdr:clientData/>
  </xdr:twoCellAnchor>
  <xdr:twoCellAnchor>
    <xdr:from>
      <xdr:col>8</xdr:col>
      <xdr:colOff>295275</xdr:colOff>
      <xdr:row>2</xdr:row>
      <xdr:rowOff>671512</xdr:rowOff>
    </xdr:from>
    <xdr:to>
      <xdr:col>12</xdr:col>
      <xdr:colOff>476250</xdr:colOff>
      <xdr:row>2</xdr:row>
      <xdr:rowOff>3414712</xdr:rowOff>
    </xdr:to>
    <xdr:graphicFrame macro="">
      <xdr:nvGraphicFramePr>
        <xdr:cNvPr id="6" name="Chart 5">
          <a:extLst>
            <a:ext uri="{FF2B5EF4-FFF2-40B4-BE49-F238E27FC236}">
              <a16:creationId xmlns:a16="http://schemas.microsoft.com/office/drawing/2014/main" id="{6CE0D647-C3CC-1468-4FE3-BD608A5B60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295275</xdr:colOff>
      <xdr:row>2</xdr:row>
      <xdr:rowOff>76200</xdr:rowOff>
    </xdr:from>
    <xdr:to>
      <xdr:col>12</xdr:col>
      <xdr:colOff>476249</xdr:colOff>
      <xdr:row>2</xdr:row>
      <xdr:rowOff>600075</xdr:rowOff>
    </xdr:to>
    <xdr:sp macro="" textlink="">
      <xdr:nvSpPr>
        <xdr:cNvPr id="7" name="TextBox 6">
          <a:extLst>
            <a:ext uri="{FF2B5EF4-FFF2-40B4-BE49-F238E27FC236}">
              <a16:creationId xmlns:a16="http://schemas.microsoft.com/office/drawing/2014/main" id="{B4BA3FDF-9D51-4F5D-8938-766E146F1AD7}"/>
            </a:ext>
          </a:extLst>
        </xdr:cNvPr>
        <xdr:cNvSpPr txBox="1"/>
      </xdr:nvSpPr>
      <xdr:spPr>
        <a:xfrm>
          <a:off x="9906000" y="2943225"/>
          <a:ext cx="4571999" cy="5238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200">
              <a:solidFill>
                <a:schemeClr val="tx1">
                  <a:lumMod val="65000"/>
                  <a:lumOff val="35000"/>
                </a:schemeClr>
              </a:solidFill>
              <a:latin typeface="Century Gothic" panose="020B0502020202020204" pitchFamily="34" charset="0"/>
            </a:rPr>
            <a:t>Employment Status</a:t>
          </a:r>
        </a:p>
      </xdr:txBody>
    </xdr:sp>
    <xdr:clientData/>
  </xdr:twoCellAnchor>
  <xdr:twoCellAnchor editAs="oneCell">
    <xdr:from>
      <xdr:col>0</xdr:col>
      <xdr:colOff>0</xdr:colOff>
      <xdr:row>0</xdr:row>
      <xdr:rowOff>0</xdr:rowOff>
    </xdr:from>
    <xdr:to>
      <xdr:col>8</xdr:col>
      <xdr:colOff>434652</xdr:colOff>
      <xdr:row>0</xdr:row>
      <xdr:rowOff>2511344</xdr:rowOff>
    </xdr:to>
    <xdr:pic>
      <xdr:nvPicPr>
        <xdr:cNvPr id="8" name="Picture 7">
          <a:hlinkClick xmlns:r="http://schemas.openxmlformats.org/officeDocument/2006/relationships" r:id="rId4"/>
          <a:extLst>
            <a:ext uri="{FF2B5EF4-FFF2-40B4-BE49-F238E27FC236}">
              <a16:creationId xmlns:a16="http://schemas.microsoft.com/office/drawing/2014/main" id="{A7934530-8582-425C-AA81-FA2ACBFE16C9}"/>
            </a:ext>
          </a:extLst>
        </xdr:cNvPr>
        <xdr:cNvPicPr>
          <a:picLocks noChangeAspect="1"/>
        </xdr:cNvPicPr>
      </xdr:nvPicPr>
      <xdr:blipFill>
        <a:blip xmlns:r="http://schemas.openxmlformats.org/officeDocument/2006/relationships" r:embed="rId5"/>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FA4B2-5140-4201-BCE6-E22941B748E2}">
  <sheetPr>
    <tabColor theme="8" tint="0.79998168889431442"/>
    <pageSetUpPr fitToPage="1"/>
  </sheetPr>
  <dimension ref="B1:X56"/>
  <sheetViews>
    <sheetView showGridLines="0" tabSelected="1" zoomScaleNormal="100" workbookViewId="0">
      <pane ySplit="1" topLeftCell="A2" activePane="bottomLeft" state="frozen"/>
      <selection pane="bottomLeft" activeCell="B56" sqref="B56:F56"/>
    </sheetView>
  </sheetViews>
  <sheetFormatPr baseColWidth="10" defaultColWidth="8.83203125" defaultRowHeight="15" x14ac:dyDescent="0.2"/>
  <cols>
    <col min="1" max="1" width="3.6640625" customWidth="1"/>
    <col min="2" max="2" width="15.6640625" customWidth="1"/>
    <col min="3" max="3" width="25.6640625" customWidth="1"/>
    <col min="4" max="4" width="13.1640625" customWidth="1"/>
    <col min="5" max="5" width="15.6640625" customWidth="1"/>
    <col min="6" max="6" width="25.6640625" customWidth="1"/>
    <col min="7" max="7" width="18.6640625" customWidth="1"/>
    <col min="8" max="8" width="25.6640625" customWidth="1"/>
    <col min="9" max="9" width="18.6640625" customWidth="1"/>
    <col min="10" max="12" width="15.6640625" customWidth="1"/>
    <col min="13" max="14" width="18.6640625" customWidth="1"/>
    <col min="15" max="15" width="25.6640625" customWidth="1"/>
    <col min="16" max="16" width="15.6640625" customWidth="1"/>
    <col min="17" max="17" width="22.5" customWidth="1"/>
    <col min="18" max="18" width="27.33203125" customWidth="1"/>
    <col min="19" max="21" width="15.6640625" customWidth="1"/>
    <col min="22" max="22" width="18.6640625" customWidth="1"/>
    <col min="23" max="23" width="15.6640625" customWidth="1"/>
    <col min="24" max="24" width="25.6640625" customWidth="1"/>
    <col min="25" max="25" width="3.6640625" customWidth="1"/>
  </cols>
  <sheetData>
    <row r="1" spans="2:24" ht="199" customHeight="1" x14ac:dyDescent="0.2">
      <c r="J1" s="23"/>
    </row>
    <row r="2" spans="2:24" ht="50" customHeight="1" x14ac:dyDescent="0.2">
      <c r="B2" s="1" t="s">
        <v>70</v>
      </c>
    </row>
    <row r="3" spans="2:24" ht="282" customHeight="1" x14ac:dyDescent="0.2"/>
    <row r="4" spans="2:24" ht="32" customHeight="1" thickBot="1" x14ac:dyDescent="0.25">
      <c r="B4" s="18" t="s">
        <v>0</v>
      </c>
      <c r="C4" s="19" t="s">
        <v>1</v>
      </c>
      <c r="D4" s="18" t="s">
        <v>2</v>
      </c>
      <c r="E4" s="18" t="s">
        <v>3</v>
      </c>
      <c r="F4" s="19" t="s">
        <v>4</v>
      </c>
      <c r="G4" s="19" t="s">
        <v>5</v>
      </c>
      <c r="H4" s="19" t="s">
        <v>6</v>
      </c>
      <c r="I4" s="19" t="s">
        <v>7</v>
      </c>
      <c r="J4" s="18" t="s">
        <v>21</v>
      </c>
      <c r="K4" s="18" t="s">
        <v>8</v>
      </c>
      <c r="L4" s="18" t="s">
        <v>9</v>
      </c>
      <c r="M4" s="19" t="s">
        <v>10</v>
      </c>
      <c r="N4" s="19" t="s">
        <v>11</v>
      </c>
      <c r="O4" s="19" t="s">
        <v>12</v>
      </c>
      <c r="P4" s="18" t="s">
        <v>13</v>
      </c>
      <c r="Q4" s="19" t="s">
        <v>14</v>
      </c>
      <c r="R4" s="19" t="s">
        <v>15</v>
      </c>
      <c r="S4" s="18" t="s">
        <v>16</v>
      </c>
      <c r="T4" s="18" t="s">
        <v>24</v>
      </c>
      <c r="U4" s="18" t="s">
        <v>17</v>
      </c>
      <c r="V4" s="19" t="s">
        <v>18</v>
      </c>
      <c r="W4" s="18" t="s">
        <v>19</v>
      </c>
      <c r="X4" s="19" t="s">
        <v>20</v>
      </c>
    </row>
    <row r="5" spans="2:24" ht="22" customHeight="1" thickTop="1" x14ac:dyDescent="0.2">
      <c r="B5" s="14" t="s">
        <v>22</v>
      </c>
      <c r="C5" s="15" t="s">
        <v>42</v>
      </c>
      <c r="D5" s="14"/>
      <c r="E5" s="16">
        <v>28615</v>
      </c>
      <c r="F5" s="15"/>
      <c r="G5" s="15"/>
      <c r="H5" s="15" t="s">
        <v>43</v>
      </c>
      <c r="I5" s="15" t="s">
        <v>44</v>
      </c>
      <c r="J5" s="14" t="s">
        <v>45</v>
      </c>
      <c r="K5" s="14">
        <v>54321</v>
      </c>
      <c r="L5" s="14" t="s">
        <v>46</v>
      </c>
      <c r="M5" s="15" t="s">
        <v>47</v>
      </c>
      <c r="N5" s="15" t="s">
        <v>48</v>
      </c>
      <c r="O5" s="15" t="s">
        <v>49</v>
      </c>
      <c r="P5" s="16" t="s">
        <v>23</v>
      </c>
      <c r="Q5" s="17" t="s">
        <v>26</v>
      </c>
      <c r="R5" s="17" t="s">
        <v>29</v>
      </c>
      <c r="S5" s="16" t="s">
        <v>23</v>
      </c>
      <c r="T5" s="14">
        <v>0</v>
      </c>
      <c r="U5" s="14" t="s">
        <v>50</v>
      </c>
      <c r="V5" s="15" t="s">
        <v>51</v>
      </c>
      <c r="W5" s="14">
        <v>987</v>
      </c>
      <c r="X5" s="15"/>
    </row>
    <row r="6" spans="2:24" ht="22" customHeight="1" x14ac:dyDescent="0.2">
      <c r="B6" s="4" t="s">
        <v>52</v>
      </c>
      <c r="C6" s="3" t="s">
        <v>53</v>
      </c>
      <c r="D6" s="4"/>
      <c r="E6" s="5">
        <v>42037</v>
      </c>
      <c r="F6" s="3"/>
      <c r="G6" s="3"/>
      <c r="H6" s="3" t="s">
        <v>54</v>
      </c>
      <c r="I6" s="3" t="s">
        <v>44</v>
      </c>
      <c r="J6" s="4" t="s">
        <v>55</v>
      </c>
      <c r="K6" s="4">
        <v>12345</v>
      </c>
      <c r="L6" s="4" t="s">
        <v>46</v>
      </c>
      <c r="M6" s="3" t="s">
        <v>56</v>
      </c>
      <c r="N6" s="3" t="s">
        <v>57</v>
      </c>
      <c r="O6" s="3" t="s">
        <v>58</v>
      </c>
      <c r="P6" s="5" t="s">
        <v>23</v>
      </c>
      <c r="Q6" s="2" t="s">
        <v>25</v>
      </c>
      <c r="R6" s="2" t="s">
        <v>29</v>
      </c>
      <c r="S6" s="5"/>
      <c r="T6" s="4"/>
      <c r="U6" s="4"/>
      <c r="V6" s="3"/>
      <c r="W6" s="4"/>
      <c r="X6" s="3"/>
    </row>
    <row r="7" spans="2:24" ht="22" customHeight="1" x14ac:dyDescent="0.2">
      <c r="B7" s="4" t="s">
        <v>59</v>
      </c>
      <c r="C7" s="3" t="s">
        <v>60</v>
      </c>
      <c r="D7" s="4"/>
      <c r="E7" s="5">
        <v>25236</v>
      </c>
      <c r="F7" s="3"/>
      <c r="G7" s="3"/>
      <c r="H7" s="3" t="s">
        <v>66</v>
      </c>
      <c r="I7" s="3" t="s">
        <v>44</v>
      </c>
      <c r="J7" s="4" t="s">
        <v>45</v>
      </c>
      <c r="K7" s="4">
        <v>54321</v>
      </c>
      <c r="L7" s="4" t="s">
        <v>46</v>
      </c>
      <c r="M7" s="3" t="s">
        <v>67</v>
      </c>
      <c r="N7" s="3" t="s">
        <v>48</v>
      </c>
      <c r="O7" s="3" t="s">
        <v>68</v>
      </c>
      <c r="P7" s="5" t="s">
        <v>23</v>
      </c>
      <c r="Q7" s="2" t="s">
        <v>27</v>
      </c>
      <c r="R7" s="2" t="s">
        <v>31</v>
      </c>
      <c r="S7" s="5"/>
      <c r="T7" s="4"/>
      <c r="U7" s="4"/>
      <c r="V7" s="3"/>
      <c r="W7" s="4"/>
      <c r="X7" s="3"/>
    </row>
    <row r="8" spans="2:24" ht="22" customHeight="1" x14ac:dyDescent="0.2">
      <c r="B8" s="4" t="s">
        <v>61</v>
      </c>
      <c r="C8" s="3" t="s">
        <v>62</v>
      </c>
      <c r="D8" s="4"/>
      <c r="E8" s="5">
        <v>30650</v>
      </c>
      <c r="F8" s="3"/>
      <c r="G8" s="3"/>
      <c r="H8" s="3" t="s">
        <v>63</v>
      </c>
      <c r="I8" s="3" t="s">
        <v>44</v>
      </c>
      <c r="J8" s="4" t="s">
        <v>64</v>
      </c>
      <c r="K8" s="4">
        <v>56789</v>
      </c>
      <c r="L8" s="4" t="s">
        <v>46</v>
      </c>
      <c r="M8" s="3" t="s">
        <v>56</v>
      </c>
      <c r="N8" s="3" t="s">
        <v>57</v>
      </c>
      <c r="O8" s="3" t="s">
        <v>65</v>
      </c>
      <c r="P8" s="5" t="s">
        <v>23</v>
      </c>
      <c r="Q8" s="2" t="s">
        <v>26</v>
      </c>
      <c r="R8" s="2" t="s">
        <v>32</v>
      </c>
      <c r="S8" s="5"/>
      <c r="T8" s="4"/>
      <c r="U8" s="4"/>
      <c r="V8" s="3"/>
      <c r="W8" s="4"/>
      <c r="X8" s="3"/>
    </row>
    <row r="9" spans="2:24" ht="22" customHeight="1" x14ac:dyDescent="0.2">
      <c r="B9" s="4"/>
      <c r="C9" s="3"/>
      <c r="D9" s="4"/>
      <c r="E9" s="5"/>
      <c r="F9" s="3"/>
      <c r="G9" s="3"/>
      <c r="H9" s="3"/>
      <c r="I9" s="3"/>
      <c r="J9" s="4"/>
      <c r="K9" s="4"/>
      <c r="L9" s="4"/>
      <c r="M9" s="3"/>
      <c r="N9" s="3"/>
      <c r="O9" s="3"/>
      <c r="P9" s="5"/>
      <c r="Q9" s="2"/>
      <c r="R9" s="2"/>
      <c r="S9" s="5"/>
      <c r="T9" s="4"/>
      <c r="U9" s="4"/>
      <c r="V9" s="3"/>
      <c r="W9" s="4"/>
      <c r="X9" s="3"/>
    </row>
    <row r="10" spans="2:24" ht="22" customHeight="1" x14ac:dyDescent="0.2">
      <c r="B10" s="4"/>
      <c r="C10" s="3"/>
      <c r="D10" s="4"/>
      <c r="E10" s="5"/>
      <c r="F10" s="3"/>
      <c r="G10" s="3"/>
      <c r="H10" s="3"/>
      <c r="I10" s="3"/>
      <c r="J10" s="4"/>
      <c r="K10" s="4"/>
      <c r="L10" s="4"/>
      <c r="M10" s="3"/>
      <c r="N10" s="3"/>
      <c r="O10" s="3"/>
      <c r="P10" s="5"/>
      <c r="Q10" s="2"/>
      <c r="R10" s="2"/>
      <c r="S10" s="5"/>
      <c r="T10" s="4"/>
      <c r="U10" s="4"/>
      <c r="V10" s="3"/>
      <c r="W10" s="4"/>
      <c r="X10" s="3"/>
    </row>
    <row r="11" spans="2:24" ht="22" customHeight="1" x14ac:dyDescent="0.2">
      <c r="B11" s="4"/>
      <c r="C11" s="3"/>
      <c r="D11" s="4"/>
      <c r="E11" s="5"/>
      <c r="F11" s="3"/>
      <c r="G11" s="3"/>
      <c r="H11" s="3"/>
      <c r="I11" s="3"/>
      <c r="J11" s="4"/>
      <c r="K11" s="4"/>
      <c r="L11" s="4"/>
      <c r="M11" s="3"/>
      <c r="N11" s="3"/>
      <c r="O11" s="3"/>
      <c r="P11" s="5"/>
      <c r="Q11" s="2"/>
      <c r="R11" s="2"/>
      <c r="S11" s="5"/>
      <c r="T11" s="4"/>
      <c r="U11" s="4"/>
      <c r="V11" s="3"/>
      <c r="W11" s="4"/>
      <c r="X11" s="3"/>
    </row>
    <row r="12" spans="2:24" ht="22" customHeight="1" x14ac:dyDescent="0.2">
      <c r="B12" s="4"/>
      <c r="C12" s="3"/>
      <c r="D12" s="4"/>
      <c r="E12" s="5"/>
      <c r="F12" s="3"/>
      <c r="G12" s="3"/>
      <c r="H12" s="3"/>
      <c r="I12" s="3"/>
      <c r="J12" s="4"/>
      <c r="K12" s="4"/>
      <c r="L12" s="4"/>
      <c r="M12" s="3"/>
      <c r="N12" s="3"/>
      <c r="O12" s="3"/>
      <c r="P12" s="5"/>
      <c r="Q12" s="2"/>
      <c r="R12" s="2"/>
      <c r="S12" s="5"/>
      <c r="T12" s="4"/>
      <c r="U12" s="4"/>
      <c r="V12" s="3"/>
      <c r="W12" s="4"/>
      <c r="X12" s="3"/>
    </row>
    <row r="13" spans="2:24" ht="22" customHeight="1" x14ac:dyDescent="0.2">
      <c r="B13" s="4"/>
      <c r="C13" s="3"/>
      <c r="D13" s="4"/>
      <c r="E13" s="5"/>
      <c r="F13" s="3"/>
      <c r="G13" s="3"/>
      <c r="H13" s="3"/>
      <c r="I13" s="3"/>
      <c r="J13" s="4"/>
      <c r="K13" s="4"/>
      <c r="L13" s="4"/>
      <c r="M13" s="3"/>
      <c r="N13" s="3"/>
      <c r="O13" s="3"/>
      <c r="P13" s="5"/>
      <c r="Q13" s="2"/>
      <c r="R13" s="2"/>
      <c r="S13" s="5"/>
      <c r="T13" s="4"/>
      <c r="U13" s="4"/>
      <c r="V13" s="3"/>
      <c r="W13" s="4"/>
      <c r="X13" s="3"/>
    </row>
    <row r="14" spans="2:24" ht="22" customHeight="1" x14ac:dyDescent="0.2">
      <c r="B14" s="4"/>
      <c r="C14" s="3"/>
      <c r="D14" s="4"/>
      <c r="E14" s="5"/>
      <c r="F14" s="3"/>
      <c r="G14" s="3"/>
      <c r="H14" s="3"/>
      <c r="I14" s="3"/>
      <c r="J14" s="4"/>
      <c r="K14" s="4"/>
      <c r="L14" s="4"/>
      <c r="M14" s="3"/>
      <c r="N14" s="3"/>
      <c r="O14" s="3"/>
      <c r="P14" s="5"/>
      <c r="Q14" s="2"/>
      <c r="R14" s="2"/>
      <c r="S14" s="5"/>
      <c r="T14" s="4"/>
      <c r="U14" s="4"/>
      <c r="V14" s="3"/>
      <c r="W14" s="4"/>
      <c r="X14" s="3"/>
    </row>
    <row r="15" spans="2:24" ht="22" customHeight="1" x14ac:dyDescent="0.2">
      <c r="B15" s="4"/>
      <c r="C15" s="3"/>
      <c r="D15" s="4"/>
      <c r="E15" s="5"/>
      <c r="F15" s="3"/>
      <c r="G15" s="3"/>
      <c r="H15" s="3"/>
      <c r="I15" s="3"/>
      <c r="J15" s="4"/>
      <c r="K15" s="4"/>
      <c r="L15" s="4"/>
      <c r="M15" s="3"/>
      <c r="N15" s="3"/>
      <c r="O15" s="3"/>
      <c r="P15" s="5"/>
      <c r="Q15" s="2"/>
      <c r="R15" s="2"/>
      <c r="S15" s="5"/>
      <c r="T15" s="4"/>
      <c r="U15" s="4"/>
      <c r="V15" s="3"/>
      <c r="W15" s="4"/>
      <c r="X15" s="3"/>
    </row>
    <row r="16" spans="2:24" ht="22" customHeight="1" x14ac:dyDescent="0.2">
      <c r="B16" s="4"/>
      <c r="C16" s="3"/>
      <c r="D16" s="4"/>
      <c r="E16" s="5"/>
      <c r="F16" s="3"/>
      <c r="G16" s="3"/>
      <c r="H16" s="3"/>
      <c r="I16" s="3"/>
      <c r="J16" s="4"/>
      <c r="K16" s="4"/>
      <c r="L16" s="4"/>
      <c r="M16" s="3"/>
      <c r="N16" s="3"/>
      <c r="O16" s="3"/>
      <c r="P16" s="5"/>
      <c r="Q16" s="2"/>
      <c r="R16" s="2"/>
      <c r="S16" s="5"/>
      <c r="T16" s="4"/>
      <c r="U16" s="4"/>
      <c r="V16" s="3"/>
      <c r="W16" s="4"/>
      <c r="X16" s="3"/>
    </row>
    <row r="17" spans="2:24" ht="22" customHeight="1" x14ac:dyDescent="0.2">
      <c r="B17" s="4"/>
      <c r="C17" s="3"/>
      <c r="D17" s="4"/>
      <c r="E17" s="5"/>
      <c r="F17" s="3"/>
      <c r="G17" s="3"/>
      <c r="H17" s="3"/>
      <c r="I17" s="3"/>
      <c r="J17" s="4"/>
      <c r="K17" s="4"/>
      <c r="L17" s="4"/>
      <c r="M17" s="3"/>
      <c r="N17" s="3"/>
      <c r="O17" s="3"/>
      <c r="P17" s="5"/>
      <c r="Q17" s="2"/>
      <c r="R17" s="2"/>
      <c r="S17" s="5"/>
      <c r="T17" s="4"/>
      <c r="U17" s="4"/>
      <c r="V17" s="3"/>
      <c r="W17" s="4"/>
      <c r="X17" s="3"/>
    </row>
    <row r="18" spans="2:24" ht="22" customHeight="1" x14ac:dyDescent="0.2">
      <c r="B18" s="4"/>
      <c r="C18" s="3"/>
      <c r="D18" s="4"/>
      <c r="E18" s="5"/>
      <c r="F18" s="3"/>
      <c r="G18" s="3"/>
      <c r="H18" s="3"/>
      <c r="I18" s="3"/>
      <c r="J18" s="4"/>
      <c r="K18" s="4"/>
      <c r="L18" s="4"/>
      <c r="M18" s="3"/>
      <c r="N18" s="3"/>
      <c r="O18" s="3"/>
      <c r="P18" s="5"/>
      <c r="Q18" s="2"/>
      <c r="R18" s="2"/>
      <c r="S18" s="5"/>
      <c r="T18" s="4"/>
      <c r="U18" s="4"/>
      <c r="V18" s="3"/>
      <c r="W18" s="4"/>
      <c r="X18" s="3"/>
    </row>
    <row r="19" spans="2:24" ht="22" customHeight="1" x14ac:dyDescent="0.2">
      <c r="B19" s="4"/>
      <c r="C19" s="3"/>
      <c r="D19" s="4"/>
      <c r="E19" s="5"/>
      <c r="F19" s="3"/>
      <c r="G19" s="3"/>
      <c r="H19" s="3"/>
      <c r="I19" s="3"/>
      <c r="J19" s="4"/>
      <c r="K19" s="4"/>
      <c r="L19" s="4"/>
      <c r="M19" s="3"/>
      <c r="N19" s="3"/>
      <c r="O19" s="3"/>
      <c r="P19" s="5"/>
      <c r="Q19" s="2"/>
      <c r="R19" s="2"/>
      <c r="S19" s="5"/>
      <c r="T19" s="4"/>
      <c r="U19" s="4"/>
      <c r="V19" s="3"/>
      <c r="W19" s="4"/>
      <c r="X19" s="3"/>
    </row>
    <row r="20" spans="2:24" ht="22" customHeight="1" x14ac:dyDescent="0.2">
      <c r="B20" s="4"/>
      <c r="C20" s="3"/>
      <c r="D20" s="4"/>
      <c r="E20" s="5"/>
      <c r="F20" s="3"/>
      <c r="G20" s="3"/>
      <c r="H20" s="3"/>
      <c r="I20" s="3"/>
      <c r="J20" s="4"/>
      <c r="K20" s="4"/>
      <c r="L20" s="4"/>
      <c r="M20" s="3"/>
      <c r="N20" s="3"/>
      <c r="O20" s="3"/>
      <c r="P20" s="5"/>
      <c r="Q20" s="2"/>
      <c r="R20" s="2"/>
      <c r="S20" s="5"/>
      <c r="T20" s="4"/>
      <c r="U20" s="4"/>
      <c r="V20" s="3"/>
      <c r="W20" s="4"/>
      <c r="X20" s="3"/>
    </row>
    <row r="21" spans="2:24" ht="22" customHeight="1" x14ac:dyDescent="0.2">
      <c r="B21" s="4"/>
      <c r="C21" s="3"/>
      <c r="D21" s="4"/>
      <c r="E21" s="5"/>
      <c r="F21" s="3"/>
      <c r="G21" s="3"/>
      <c r="H21" s="3"/>
      <c r="I21" s="3"/>
      <c r="J21" s="4"/>
      <c r="K21" s="4"/>
      <c r="L21" s="4"/>
      <c r="M21" s="3"/>
      <c r="N21" s="3"/>
      <c r="O21" s="3"/>
      <c r="P21" s="5"/>
      <c r="Q21" s="2"/>
      <c r="R21" s="2"/>
      <c r="S21" s="5"/>
      <c r="T21" s="4"/>
      <c r="U21" s="4"/>
      <c r="V21" s="3"/>
      <c r="W21" s="4"/>
      <c r="X21" s="3"/>
    </row>
    <row r="22" spans="2:24" ht="22" customHeight="1" x14ac:dyDescent="0.2">
      <c r="B22" s="4"/>
      <c r="C22" s="3"/>
      <c r="D22" s="4"/>
      <c r="E22" s="5"/>
      <c r="F22" s="3"/>
      <c r="G22" s="3"/>
      <c r="H22" s="3"/>
      <c r="I22" s="3"/>
      <c r="J22" s="4"/>
      <c r="K22" s="4"/>
      <c r="L22" s="4"/>
      <c r="M22" s="3"/>
      <c r="N22" s="3"/>
      <c r="O22" s="3"/>
      <c r="P22" s="5"/>
      <c r="Q22" s="2"/>
      <c r="R22" s="2"/>
      <c r="S22" s="5"/>
      <c r="T22" s="4"/>
      <c r="U22" s="4"/>
      <c r="V22" s="3"/>
      <c r="W22" s="4"/>
      <c r="X22" s="3"/>
    </row>
    <row r="23" spans="2:24" ht="22" customHeight="1" x14ac:dyDescent="0.2">
      <c r="B23" s="4"/>
      <c r="C23" s="3"/>
      <c r="D23" s="4"/>
      <c r="E23" s="5"/>
      <c r="F23" s="3"/>
      <c r="G23" s="3"/>
      <c r="H23" s="3"/>
      <c r="I23" s="3"/>
      <c r="J23" s="4"/>
      <c r="K23" s="4"/>
      <c r="L23" s="4"/>
      <c r="M23" s="3"/>
      <c r="N23" s="3"/>
      <c r="O23" s="3"/>
      <c r="P23" s="5"/>
      <c r="Q23" s="2"/>
      <c r="R23" s="2"/>
      <c r="S23" s="5"/>
      <c r="T23" s="4"/>
      <c r="U23" s="4"/>
      <c r="V23" s="3"/>
      <c r="W23" s="4"/>
      <c r="X23" s="3"/>
    </row>
    <row r="24" spans="2:24" ht="22" customHeight="1" x14ac:dyDescent="0.2">
      <c r="B24" s="4"/>
      <c r="C24" s="3"/>
      <c r="D24" s="4"/>
      <c r="E24" s="5"/>
      <c r="F24" s="3"/>
      <c r="G24" s="3"/>
      <c r="H24" s="3"/>
      <c r="I24" s="3"/>
      <c r="J24" s="4"/>
      <c r="K24" s="4"/>
      <c r="L24" s="4"/>
      <c r="M24" s="3"/>
      <c r="N24" s="3"/>
      <c r="O24" s="3"/>
      <c r="P24" s="5"/>
      <c r="Q24" s="2"/>
      <c r="R24" s="2"/>
      <c r="S24" s="5"/>
      <c r="T24" s="4"/>
      <c r="U24" s="4"/>
      <c r="V24" s="3"/>
      <c r="W24" s="4"/>
      <c r="X24" s="3"/>
    </row>
    <row r="25" spans="2:24" ht="22" customHeight="1" x14ac:dyDescent="0.2">
      <c r="B25" s="4"/>
      <c r="C25" s="3"/>
      <c r="D25" s="4"/>
      <c r="E25" s="5"/>
      <c r="F25" s="3"/>
      <c r="G25" s="3"/>
      <c r="H25" s="3"/>
      <c r="I25" s="3"/>
      <c r="J25" s="4"/>
      <c r="K25" s="4"/>
      <c r="L25" s="4"/>
      <c r="M25" s="3"/>
      <c r="N25" s="3"/>
      <c r="O25" s="3"/>
      <c r="P25" s="5"/>
      <c r="Q25" s="2"/>
      <c r="R25" s="2"/>
      <c r="S25" s="5"/>
      <c r="T25" s="4"/>
      <c r="U25" s="4"/>
      <c r="V25" s="3"/>
      <c r="W25" s="4"/>
      <c r="X25" s="3"/>
    </row>
    <row r="26" spans="2:24" ht="22" customHeight="1" x14ac:dyDescent="0.2">
      <c r="B26" s="4"/>
      <c r="C26" s="3"/>
      <c r="D26" s="4"/>
      <c r="E26" s="5"/>
      <c r="F26" s="3"/>
      <c r="G26" s="3"/>
      <c r="H26" s="3"/>
      <c r="I26" s="3"/>
      <c r="J26" s="4"/>
      <c r="K26" s="4"/>
      <c r="L26" s="4"/>
      <c r="M26" s="3"/>
      <c r="N26" s="3"/>
      <c r="O26" s="3"/>
      <c r="P26" s="5"/>
      <c r="Q26" s="2"/>
      <c r="R26" s="2"/>
      <c r="S26" s="5"/>
      <c r="T26" s="4"/>
      <c r="U26" s="4"/>
      <c r="V26" s="3"/>
      <c r="W26" s="4"/>
      <c r="X26" s="3"/>
    </row>
    <row r="27" spans="2:24" ht="22" customHeight="1" x14ac:dyDescent="0.2">
      <c r="B27" s="4"/>
      <c r="C27" s="3"/>
      <c r="D27" s="4"/>
      <c r="E27" s="5"/>
      <c r="F27" s="3"/>
      <c r="G27" s="3"/>
      <c r="H27" s="3"/>
      <c r="I27" s="3"/>
      <c r="J27" s="4"/>
      <c r="K27" s="4"/>
      <c r="L27" s="4"/>
      <c r="M27" s="3"/>
      <c r="N27" s="3"/>
      <c r="O27" s="3"/>
      <c r="P27" s="5"/>
      <c r="Q27" s="2"/>
      <c r="R27" s="2"/>
      <c r="S27" s="5"/>
      <c r="T27" s="4"/>
      <c r="U27" s="4"/>
      <c r="V27" s="3"/>
      <c r="W27" s="4"/>
      <c r="X27" s="3"/>
    </row>
    <row r="28" spans="2:24" ht="22" customHeight="1" x14ac:dyDescent="0.2">
      <c r="B28" s="4"/>
      <c r="C28" s="3"/>
      <c r="D28" s="4"/>
      <c r="E28" s="5"/>
      <c r="F28" s="3"/>
      <c r="G28" s="3"/>
      <c r="H28" s="3"/>
      <c r="I28" s="3"/>
      <c r="J28" s="4"/>
      <c r="K28" s="4"/>
      <c r="L28" s="4"/>
      <c r="M28" s="3"/>
      <c r="N28" s="3"/>
      <c r="O28" s="3"/>
      <c r="P28" s="5"/>
      <c r="Q28" s="2"/>
      <c r="R28" s="2"/>
      <c r="S28" s="5"/>
      <c r="T28" s="4"/>
      <c r="U28" s="4"/>
      <c r="V28" s="3"/>
      <c r="W28" s="4"/>
      <c r="X28" s="3"/>
    </row>
    <row r="29" spans="2:24" ht="22" customHeight="1" x14ac:dyDescent="0.2">
      <c r="B29" s="4"/>
      <c r="C29" s="3"/>
      <c r="D29" s="4"/>
      <c r="E29" s="5"/>
      <c r="F29" s="3"/>
      <c r="G29" s="3"/>
      <c r="H29" s="3"/>
      <c r="I29" s="3"/>
      <c r="J29" s="4"/>
      <c r="K29" s="4"/>
      <c r="L29" s="4"/>
      <c r="M29" s="3"/>
      <c r="N29" s="3"/>
      <c r="O29" s="3"/>
      <c r="P29" s="5"/>
      <c r="Q29" s="2"/>
      <c r="R29" s="2"/>
      <c r="S29" s="5"/>
      <c r="T29" s="4"/>
      <c r="U29" s="4"/>
      <c r="V29" s="3"/>
      <c r="W29" s="4"/>
      <c r="X29" s="3"/>
    </row>
    <row r="30" spans="2:24" ht="22" customHeight="1" x14ac:dyDescent="0.2">
      <c r="B30" s="4"/>
      <c r="C30" s="3"/>
      <c r="D30" s="4"/>
      <c r="E30" s="5"/>
      <c r="F30" s="3"/>
      <c r="G30" s="3"/>
      <c r="H30" s="3"/>
      <c r="I30" s="3"/>
      <c r="J30" s="4"/>
      <c r="K30" s="4"/>
      <c r="L30" s="4"/>
      <c r="M30" s="3"/>
      <c r="N30" s="3"/>
      <c r="O30" s="3"/>
      <c r="P30" s="5"/>
      <c r="Q30" s="2"/>
      <c r="R30" s="2"/>
      <c r="S30" s="5"/>
      <c r="T30" s="4"/>
      <c r="U30" s="4"/>
      <c r="V30" s="3"/>
      <c r="W30" s="4"/>
      <c r="X30" s="3"/>
    </row>
    <row r="31" spans="2:24" ht="22" customHeight="1" x14ac:dyDescent="0.2">
      <c r="B31" s="4"/>
      <c r="C31" s="3"/>
      <c r="D31" s="4"/>
      <c r="E31" s="5"/>
      <c r="F31" s="3"/>
      <c r="G31" s="3"/>
      <c r="H31" s="3"/>
      <c r="I31" s="3"/>
      <c r="J31" s="4"/>
      <c r="K31" s="4"/>
      <c r="L31" s="4"/>
      <c r="M31" s="3"/>
      <c r="N31" s="3"/>
      <c r="O31" s="3"/>
      <c r="P31" s="5"/>
      <c r="Q31" s="2"/>
      <c r="R31" s="2"/>
      <c r="S31" s="5"/>
      <c r="T31" s="4"/>
      <c r="U31" s="4"/>
      <c r="V31" s="3"/>
      <c r="W31" s="4"/>
      <c r="X31" s="3"/>
    </row>
    <row r="32" spans="2:24" ht="22" customHeight="1" x14ac:dyDescent="0.2">
      <c r="B32" s="4"/>
      <c r="C32" s="3"/>
      <c r="D32" s="4"/>
      <c r="E32" s="5"/>
      <c r="F32" s="3"/>
      <c r="G32" s="3"/>
      <c r="H32" s="3"/>
      <c r="I32" s="3"/>
      <c r="J32" s="4"/>
      <c r="K32" s="4"/>
      <c r="L32" s="4"/>
      <c r="M32" s="3"/>
      <c r="N32" s="3"/>
      <c r="O32" s="3"/>
      <c r="P32" s="5"/>
      <c r="Q32" s="2"/>
      <c r="R32" s="2"/>
      <c r="S32" s="5"/>
      <c r="T32" s="4"/>
      <c r="U32" s="4"/>
      <c r="V32" s="3"/>
      <c r="W32" s="4"/>
      <c r="X32" s="3"/>
    </row>
    <row r="33" spans="2:24" ht="22" customHeight="1" x14ac:dyDescent="0.2">
      <c r="B33" s="4"/>
      <c r="C33" s="3"/>
      <c r="D33" s="4"/>
      <c r="E33" s="5"/>
      <c r="F33" s="3"/>
      <c r="G33" s="3"/>
      <c r="H33" s="3"/>
      <c r="I33" s="3"/>
      <c r="J33" s="4"/>
      <c r="K33" s="4"/>
      <c r="L33" s="4"/>
      <c r="M33" s="3"/>
      <c r="N33" s="3"/>
      <c r="O33" s="3"/>
      <c r="P33" s="5"/>
      <c r="Q33" s="2"/>
      <c r="R33" s="2"/>
      <c r="S33" s="5"/>
      <c r="T33" s="4"/>
      <c r="U33" s="4"/>
      <c r="V33" s="3"/>
      <c r="W33" s="4"/>
      <c r="X33" s="3"/>
    </row>
    <row r="34" spans="2:24" ht="22" customHeight="1" x14ac:dyDescent="0.2">
      <c r="B34" s="4"/>
      <c r="C34" s="3"/>
      <c r="D34" s="4"/>
      <c r="E34" s="5"/>
      <c r="F34" s="3"/>
      <c r="G34" s="3"/>
      <c r="H34" s="3"/>
      <c r="I34" s="3"/>
      <c r="J34" s="4"/>
      <c r="K34" s="4"/>
      <c r="L34" s="4"/>
      <c r="M34" s="3"/>
      <c r="N34" s="3"/>
      <c r="O34" s="3"/>
      <c r="P34" s="5"/>
      <c r="Q34" s="2"/>
      <c r="R34" s="2"/>
      <c r="S34" s="5"/>
      <c r="T34" s="4"/>
      <c r="U34" s="4"/>
      <c r="V34" s="3"/>
      <c r="W34" s="4"/>
      <c r="X34" s="3"/>
    </row>
    <row r="35" spans="2:24" ht="22" customHeight="1" x14ac:dyDescent="0.2">
      <c r="B35" s="4"/>
      <c r="C35" s="3"/>
      <c r="D35" s="4"/>
      <c r="E35" s="5"/>
      <c r="F35" s="3"/>
      <c r="G35" s="3"/>
      <c r="H35" s="3"/>
      <c r="I35" s="3"/>
      <c r="J35" s="4"/>
      <c r="K35" s="4"/>
      <c r="L35" s="4"/>
      <c r="M35" s="3"/>
      <c r="N35" s="3"/>
      <c r="O35" s="3"/>
      <c r="P35" s="5"/>
      <c r="Q35" s="2"/>
      <c r="R35" s="2"/>
      <c r="S35" s="5"/>
      <c r="T35" s="4"/>
      <c r="U35" s="4"/>
      <c r="V35" s="3"/>
      <c r="W35" s="4"/>
      <c r="X35" s="3"/>
    </row>
    <row r="36" spans="2:24" ht="22" customHeight="1" x14ac:dyDescent="0.2">
      <c r="B36" s="4"/>
      <c r="C36" s="3"/>
      <c r="D36" s="4"/>
      <c r="E36" s="5"/>
      <c r="F36" s="3"/>
      <c r="G36" s="3"/>
      <c r="H36" s="3"/>
      <c r="I36" s="3"/>
      <c r="J36" s="4"/>
      <c r="K36" s="4"/>
      <c r="L36" s="4"/>
      <c r="M36" s="3"/>
      <c r="N36" s="3"/>
      <c r="O36" s="3"/>
      <c r="P36" s="5"/>
      <c r="Q36" s="2"/>
      <c r="R36" s="2"/>
      <c r="S36" s="5"/>
      <c r="T36" s="4"/>
      <c r="U36" s="4"/>
      <c r="V36" s="3"/>
      <c r="W36" s="4"/>
      <c r="X36" s="3"/>
    </row>
    <row r="37" spans="2:24" ht="22" customHeight="1" x14ac:dyDescent="0.2">
      <c r="B37" s="4"/>
      <c r="C37" s="3"/>
      <c r="D37" s="4"/>
      <c r="E37" s="5"/>
      <c r="F37" s="3"/>
      <c r="G37" s="3"/>
      <c r="H37" s="3"/>
      <c r="I37" s="3"/>
      <c r="J37" s="4"/>
      <c r="K37" s="4"/>
      <c r="L37" s="4"/>
      <c r="M37" s="3"/>
      <c r="N37" s="3"/>
      <c r="O37" s="3"/>
      <c r="P37" s="5"/>
      <c r="Q37" s="2"/>
      <c r="R37" s="2"/>
      <c r="S37" s="5"/>
      <c r="T37" s="4"/>
      <c r="U37" s="4"/>
      <c r="V37" s="3"/>
      <c r="W37" s="4"/>
      <c r="X37" s="3"/>
    </row>
    <row r="38" spans="2:24" ht="22" customHeight="1" x14ac:dyDescent="0.2">
      <c r="B38" s="4"/>
      <c r="C38" s="3"/>
      <c r="D38" s="4"/>
      <c r="E38" s="5"/>
      <c r="F38" s="3"/>
      <c r="G38" s="3"/>
      <c r="H38" s="3"/>
      <c r="I38" s="3"/>
      <c r="J38" s="4"/>
      <c r="K38" s="4"/>
      <c r="L38" s="4"/>
      <c r="M38" s="3"/>
      <c r="N38" s="3"/>
      <c r="O38" s="3"/>
      <c r="P38" s="5"/>
      <c r="Q38" s="2"/>
      <c r="R38" s="2"/>
      <c r="S38" s="5"/>
      <c r="T38" s="4"/>
      <c r="U38" s="4"/>
      <c r="V38" s="3"/>
      <c r="W38" s="4"/>
      <c r="X38" s="3"/>
    </row>
    <row r="39" spans="2:24" ht="22" customHeight="1" x14ac:dyDescent="0.2">
      <c r="B39" s="4"/>
      <c r="C39" s="3"/>
      <c r="D39" s="4"/>
      <c r="E39" s="5"/>
      <c r="F39" s="3"/>
      <c r="G39" s="3"/>
      <c r="H39" s="3"/>
      <c r="I39" s="3"/>
      <c r="J39" s="4"/>
      <c r="K39" s="4"/>
      <c r="L39" s="4"/>
      <c r="M39" s="3"/>
      <c r="N39" s="3"/>
      <c r="O39" s="3"/>
      <c r="P39" s="5"/>
      <c r="Q39" s="2"/>
      <c r="R39" s="2"/>
      <c r="S39" s="5"/>
      <c r="T39" s="4"/>
      <c r="U39" s="4"/>
      <c r="V39" s="3"/>
      <c r="W39" s="4"/>
      <c r="X39" s="3"/>
    </row>
    <row r="40" spans="2:24" ht="22" customHeight="1" x14ac:dyDescent="0.2">
      <c r="B40" s="4"/>
      <c r="C40" s="3"/>
      <c r="D40" s="4"/>
      <c r="E40" s="5"/>
      <c r="F40" s="3"/>
      <c r="G40" s="3"/>
      <c r="H40" s="3"/>
      <c r="I40" s="3"/>
      <c r="J40" s="4"/>
      <c r="K40" s="4"/>
      <c r="L40" s="4"/>
      <c r="M40" s="3"/>
      <c r="N40" s="3"/>
      <c r="O40" s="3"/>
      <c r="P40" s="5"/>
      <c r="Q40" s="2"/>
      <c r="R40" s="2"/>
      <c r="S40" s="5"/>
      <c r="T40" s="4"/>
      <c r="U40" s="4"/>
      <c r="V40" s="3"/>
      <c r="W40" s="4"/>
      <c r="X40" s="3"/>
    </row>
    <row r="42" spans="2:24" ht="28" x14ac:dyDescent="0.3">
      <c r="B42" s="8" t="s">
        <v>33</v>
      </c>
    </row>
    <row r="43" spans="2:24" ht="16" x14ac:dyDescent="0.2">
      <c r="B43" s="9" t="s">
        <v>69</v>
      </c>
    </row>
    <row r="44" spans="2:24" ht="36" customHeight="1" x14ac:dyDescent="0.2">
      <c r="B44" s="10" t="s">
        <v>34</v>
      </c>
      <c r="E44" s="10" t="s">
        <v>40</v>
      </c>
    </row>
    <row r="45" spans="2:24" ht="22" customHeight="1" x14ac:dyDescent="0.2">
      <c r="B45" s="11" t="s">
        <v>35</v>
      </c>
      <c r="C45" s="12">
        <f ca="1">COUNTIF(E5:E40, "&gt;" &amp; TODAY() - 30*365)</f>
        <v>1</v>
      </c>
      <c r="E45" s="13" t="s">
        <v>26</v>
      </c>
      <c r="F45" s="21">
        <f>COUNTIF(Q5:Q40, "full-time")</f>
        <v>2</v>
      </c>
    </row>
    <row r="46" spans="2:24" ht="22" customHeight="1" x14ac:dyDescent="0.2">
      <c r="B46" s="11" t="s">
        <v>36</v>
      </c>
      <c r="C46" s="20">
        <f ca="1">COUNTIFS(E5:E40,"&lt;"&amp;EDATE(TODAY(),-12*30),E5:E40,"&gt;="&amp;EDATE(TODAY(),-12*40)
)</f>
        <v>0</v>
      </c>
      <c r="E46" s="13" t="s">
        <v>25</v>
      </c>
      <c r="F46" s="21">
        <f>COUNTIF(Q5:Q40, "part-time")</f>
        <v>1</v>
      </c>
    </row>
    <row r="47" spans="2:24" ht="22" customHeight="1" x14ac:dyDescent="0.2">
      <c r="B47" s="11" t="s">
        <v>37</v>
      </c>
      <c r="C47" s="12">
        <f ca="1">COUNTIFS(E5:E40,"&lt;"&amp;EDATE(TODAY(),-12*40),E5:E40,"&gt;="&amp;EDATE(TODAY(),-12*50)
)</f>
        <v>2</v>
      </c>
      <c r="E47" s="13" t="s">
        <v>27</v>
      </c>
      <c r="F47" s="21">
        <f>COUNTIF(Q5:Q40, "contract")</f>
        <v>1</v>
      </c>
    </row>
    <row r="48" spans="2:24" ht="22" customHeight="1" x14ac:dyDescent="0.2">
      <c r="B48" s="11" t="s">
        <v>38</v>
      </c>
      <c r="C48" s="12">
        <f ca="1">COUNTIFS(E5:E40,"&lt;"&amp;EDATE(TODAY(),-12*50),E5:E40,"&gt;="&amp;EDATE(TODAY(),-12*60))</f>
        <v>1</v>
      </c>
      <c r="E48" s="13" t="s">
        <v>28</v>
      </c>
      <c r="F48" s="21">
        <f>COUNTIF(Q5:Q40, "intern")</f>
        <v>0</v>
      </c>
    </row>
    <row r="49" spans="2:6" ht="22" customHeight="1" x14ac:dyDescent="0.2">
      <c r="B49" s="11" t="s">
        <v>39</v>
      </c>
      <c r="C49" s="12">
        <f ca="1">COUNTIFS(E5:E40, "&lt;=" &amp; EDATE(TODAY(), -12*60))</f>
        <v>0</v>
      </c>
    </row>
    <row r="50" spans="2:6" ht="16" x14ac:dyDescent="0.2">
      <c r="E50" s="10" t="s">
        <v>41</v>
      </c>
    </row>
    <row r="51" spans="2:6" ht="22" customHeight="1" x14ac:dyDescent="0.2">
      <c r="E51" s="13" t="s">
        <v>29</v>
      </c>
      <c r="F51" s="22">
        <f>COUNTIF(R5:R40, "ACTIVE")</f>
        <v>2</v>
      </c>
    </row>
    <row r="52" spans="2:6" ht="22" customHeight="1" x14ac:dyDescent="0.2">
      <c r="E52" s="13" t="s">
        <v>30</v>
      </c>
      <c r="F52" s="22">
        <f>COUNTIF(R5:R40, "ACTIVE")</f>
        <v>2</v>
      </c>
    </row>
    <row r="53" spans="2:6" ht="22" customHeight="1" x14ac:dyDescent="0.2">
      <c r="E53" s="13" t="s">
        <v>31</v>
      </c>
      <c r="F53" s="22">
        <f>COUNTIF(R5:R40, "ON LEAVE")</f>
        <v>1</v>
      </c>
    </row>
    <row r="54" spans="2:6" ht="22" customHeight="1" x14ac:dyDescent="0.2">
      <c r="E54" s="13" t="s">
        <v>32</v>
      </c>
      <c r="F54" s="22">
        <f>COUNTIF(R5:R40, "OTHER")</f>
        <v>1</v>
      </c>
    </row>
    <row r="56" spans="2:6" ht="50" customHeight="1" x14ac:dyDescent="0.2">
      <c r="B56" s="26" t="s">
        <v>71</v>
      </c>
      <c r="C56" s="26"/>
      <c r="D56" s="26"/>
      <c r="E56" s="26"/>
      <c r="F56" s="26"/>
    </row>
  </sheetData>
  <mergeCells count="1">
    <mergeCell ref="B56:F56"/>
  </mergeCells>
  <conditionalFormatting sqref="E45:E48">
    <cfRule type="containsText" dxfId="23" priority="9" operator="containsText" text="Intern">
      <formula>NOT(ISERROR(SEARCH("Intern",E45)))</formula>
    </cfRule>
    <cfRule type="containsText" dxfId="22" priority="10" operator="containsText" text="Contract">
      <formula>NOT(ISERROR(SEARCH("Contract",E45)))</formula>
    </cfRule>
    <cfRule type="containsText" dxfId="21" priority="11" operator="containsText" text="Part-Time">
      <formula>NOT(ISERROR(SEARCH("Part-Time",E45)))</formula>
    </cfRule>
    <cfRule type="containsText" dxfId="20" priority="12" operator="containsText" text="Full-Time">
      <formula>NOT(ISERROR(SEARCH("Full-Time",E45)))</formula>
    </cfRule>
  </conditionalFormatting>
  <conditionalFormatting sqref="E51:E54">
    <cfRule type="containsText" dxfId="19" priority="1" operator="containsText" text="Other">
      <formula>NOT(ISERROR(SEARCH("Other",E51)))</formula>
    </cfRule>
    <cfRule type="containsText" dxfId="18" priority="2" operator="containsText" text="On Leave">
      <formula>NOT(ISERROR(SEARCH("On Leave",E51)))</formula>
    </cfRule>
    <cfRule type="containsText" dxfId="17" priority="3" operator="containsText" text="Terminated">
      <formula>NOT(ISERROR(SEARCH("Terminated",E51)))</formula>
    </cfRule>
    <cfRule type="containsText" dxfId="16" priority="4" operator="containsText" text="Active">
      <formula>NOT(ISERROR(SEARCH("Active",E51)))</formula>
    </cfRule>
  </conditionalFormatting>
  <conditionalFormatting sqref="Q5:Q40">
    <cfRule type="containsText" dxfId="15" priority="17" operator="containsText" text="Intern">
      <formula>NOT(ISERROR(SEARCH("Intern",Q5)))</formula>
    </cfRule>
    <cfRule type="containsText" dxfId="14" priority="18" operator="containsText" text="Contract">
      <formula>NOT(ISERROR(SEARCH("Contract",Q5)))</formula>
    </cfRule>
    <cfRule type="containsText" dxfId="13" priority="19" operator="containsText" text="Part-Time">
      <formula>NOT(ISERROR(SEARCH("Part-Time",Q5)))</formula>
    </cfRule>
    <cfRule type="containsText" dxfId="12" priority="20" operator="containsText" text="Full-Time">
      <formula>NOT(ISERROR(SEARCH("Full-Time",Q5)))</formula>
    </cfRule>
  </conditionalFormatting>
  <conditionalFormatting sqref="R5:R40">
    <cfRule type="containsText" dxfId="11" priority="13" operator="containsText" text="Other">
      <formula>NOT(ISERROR(SEARCH("Other",R5)))</formula>
    </cfRule>
    <cfRule type="containsText" dxfId="10" priority="14" operator="containsText" text="On Leave">
      <formula>NOT(ISERROR(SEARCH("On Leave",R5)))</formula>
    </cfRule>
    <cfRule type="containsText" dxfId="9" priority="15" operator="containsText" text="Terminated">
      <formula>NOT(ISERROR(SEARCH("Terminated",R5)))</formula>
    </cfRule>
    <cfRule type="containsText" dxfId="8" priority="16" operator="containsText" text="Active">
      <formula>NOT(ISERROR(SEARCH("Active",R5)))</formula>
    </cfRule>
  </conditionalFormatting>
  <pageMargins left="0.7" right="0.7" top="0.75" bottom="0.75" header="0.3" footer="0.3"/>
  <pageSetup paperSize="3" scale="44"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AF17F2F-C95A-4E21-83E7-58247009B3E7}">
          <x14:formula1>
            <xm:f>'Key - Do Not Delete'!$B$3:$B$6</xm:f>
          </x14:formula1>
          <xm:sqref>Q5:Q40 E45:E48</xm:sqref>
        </x14:dataValidation>
        <x14:dataValidation type="list" allowBlank="1" showInputMessage="1" showErrorMessage="1" xr:uid="{416C67BA-02F0-48ED-ADA8-9FCEFDEDE495}">
          <x14:formula1>
            <xm:f>'Key - Do Not Delete'!$D$3:$D$6</xm:f>
          </x14:formula1>
          <xm:sqref>R5:R40 E51:E54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339-6268-4F9E-8F9B-7B66BA6A8D44}">
  <sheetPr>
    <tabColor theme="7" tint="0.79998168889431442"/>
  </sheetPr>
  <dimension ref="B2:D6"/>
  <sheetViews>
    <sheetView showGridLines="0" workbookViewId="0">
      <selection activeCell="B72" sqref="B72"/>
    </sheetView>
  </sheetViews>
  <sheetFormatPr baseColWidth="10" defaultColWidth="8.83203125" defaultRowHeight="15" x14ac:dyDescent="0.2"/>
  <cols>
    <col min="1" max="1" width="3.6640625" customWidth="1"/>
    <col min="2" max="2" width="30.6640625" customWidth="1"/>
    <col min="3" max="3" width="3.6640625" customWidth="1"/>
    <col min="4" max="4" width="30.6640625" customWidth="1"/>
  </cols>
  <sheetData>
    <row r="2" spans="2:4" ht="32" customHeight="1" x14ac:dyDescent="0.2">
      <c r="B2" s="6" t="s">
        <v>14</v>
      </c>
      <c r="D2" s="6" t="s">
        <v>15</v>
      </c>
    </row>
    <row r="3" spans="2:4" s="7" customFormat="1" ht="22" customHeight="1" x14ac:dyDescent="0.2">
      <c r="B3" s="2" t="s">
        <v>26</v>
      </c>
      <c r="D3" s="2" t="s">
        <v>29</v>
      </c>
    </row>
    <row r="4" spans="2:4" s="7" customFormat="1" ht="22" customHeight="1" x14ac:dyDescent="0.2">
      <c r="B4" s="2" t="s">
        <v>25</v>
      </c>
      <c r="D4" s="2" t="s">
        <v>30</v>
      </c>
    </row>
    <row r="5" spans="2:4" s="7" customFormat="1" ht="22" customHeight="1" x14ac:dyDescent="0.2">
      <c r="B5" s="2" t="s">
        <v>27</v>
      </c>
      <c r="D5" s="2" t="s">
        <v>31</v>
      </c>
    </row>
    <row r="6" spans="2:4" s="7" customFormat="1" ht="22" customHeight="1" x14ac:dyDescent="0.2">
      <c r="B6" s="2" t="s">
        <v>28</v>
      </c>
      <c r="D6" s="2" t="s">
        <v>32</v>
      </c>
    </row>
  </sheetData>
  <conditionalFormatting sqref="B3:B6">
    <cfRule type="containsText" dxfId="7" priority="5" operator="containsText" text="Intern">
      <formula>NOT(ISERROR(SEARCH("Intern",B3)))</formula>
    </cfRule>
    <cfRule type="containsText" dxfId="6" priority="6" operator="containsText" text="Contract">
      <formula>NOT(ISERROR(SEARCH("Contract",B3)))</formula>
    </cfRule>
    <cfRule type="containsText" dxfId="5" priority="7" operator="containsText" text="Part-Time">
      <formula>NOT(ISERROR(SEARCH("Part-Time",B3)))</formula>
    </cfRule>
    <cfRule type="containsText" dxfId="4" priority="8" operator="containsText" text="Full-Time">
      <formula>NOT(ISERROR(SEARCH("Full-Time",B3)))</formula>
    </cfRule>
  </conditionalFormatting>
  <conditionalFormatting sqref="D3:D6">
    <cfRule type="containsText" dxfId="3" priority="1" operator="containsText" text="Other">
      <formula>NOT(ISERROR(SEARCH("Other",D3)))</formula>
    </cfRule>
    <cfRule type="containsText" dxfId="2" priority="2" operator="containsText" text="On Leave">
      <formula>NOT(ISERROR(SEARCH("On Leave",D3)))</formula>
    </cfRule>
    <cfRule type="containsText" dxfId="1" priority="3" operator="containsText" text="Terminated">
      <formula>NOT(ISERROR(SEARCH("Terminated",D3)))</formula>
    </cfRule>
    <cfRule type="containsText" dxfId="0" priority="4" operator="containsText" text="Active">
      <formula>NOT(ISERROR(SEARCH("Active",D3)))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92C9-891E-478A-AAFE-3829B72A77E1}">
  <sheetPr>
    <tabColor theme="1" tint="0.34998626667073579"/>
  </sheetPr>
  <dimension ref="B2"/>
  <sheetViews>
    <sheetView showGridLines="0" workbookViewId="0">
      <selection activeCell="B67" sqref="B67"/>
    </sheetView>
  </sheetViews>
  <sheetFormatPr baseColWidth="10" defaultColWidth="8.83203125" defaultRowHeight="15" x14ac:dyDescent="0.2"/>
  <cols>
    <col min="1" max="1" width="3.6640625" customWidth="1"/>
    <col min="2" max="2" width="93.6640625" customWidth="1"/>
  </cols>
  <sheetData>
    <row r="2" spans="2:2" s="24" customFormat="1" ht="105" customHeight="1" x14ac:dyDescent="0.2">
      <c r="B2" s="25"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Employee Database</vt:lpstr>
      <vt:lpstr>Key - Do Not Delete</vt:lpstr>
      <vt:lpstr>- Disclaimer -</vt:lpstr>
      <vt:lpstr>'Employee Database'!Print_Area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 Guimond</cp:lastModifiedBy>
  <cp:lastPrinted>2025-11-25T13:54:07Z</cp:lastPrinted>
  <dcterms:created xsi:type="dcterms:W3CDTF">2025-11-25T12:55:09Z</dcterms:created>
  <dcterms:modified xsi:type="dcterms:W3CDTF">2025-12-10T17:49:57Z</dcterms:modified>
</cp:coreProperties>
</file>