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0" yWindow="0" windowWidth="38400" windowHeight="16260" tabRatio="500"/>
  </bookViews>
  <sheets>
    <sheet name="Customer Svc Call Ctr Dashboard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E8" i="1"/>
  <c r="C4" i="1"/>
  <c r="E4" i="1"/>
  <c r="B4" i="1"/>
  <c r="I30" i="1"/>
  <c r="I31" i="1"/>
  <c r="I32" i="1"/>
  <c r="I29" i="1"/>
</calcChain>
</file>

<file path=xl/sharedStrings.xml><?xml version="1.0" encoding="utf-8"?>
<sst xmlns="http://schemas.openxmlformats.org/spreadsheetml/2006/main" count="45" uniqueCount="44">
  <si>
    <t>TICKETS OVER 1 WEEK</t>
  </si>
  <si>
    <t>AVG ANSWER TIME in SEC</t>
  </si>
  <si>
    <t>TIME in SEC</t>
  </si>
  <si>
    <t>ANSWER TIME BREAKDOWN</t>
  </si>
  <si>
    <t>CALLS PER REP</t>
  </si>
  <si>
    <t>ABONDONED CALLS PER REP</t>
  </si>
  <si>
    <t>REP</t>
  </si>
  <si>
    <t>REPS</t>
  </si>
  <si>
    <t>&lt; 120</t>
  </si>
  <si>
    <t>120 – 360</t>
  </si>
  <si>
    <t>360 – 600</t>
  </si>
  <si>
    <t>&gt; 600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</si>
  <si>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</si>
  <si>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</si>
  <si>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</si>
  <si>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</si>
  <si>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</si>
  <si>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</si>
  <si>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</si>
  <si>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</si>
  <si>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 9</t>
  </si>
  <si>
    <t>Rep 10</t>
  </si>
  <si>
    <t>Rep 11</t>
  </si>
  <si>
    <t>Rep 12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</si>
  <si>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</si>
  <si>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</si>
  <si>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</si>
  <si>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</si>
  <si>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</si>
  <si>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</si>
  <si>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</si>
  <si>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</si>
  <si>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Rep 21</t>
  </si>
  <si>
    <t>Rep 22</t>
  </si>
  <si>
    <t>Rep 23</t>
  </si>
  <si>
    <t>Rep 24</t>
  </si>
  <si>
    <t>Rep 25</t>
  </si>
  <si>
    <t>TOTAL CALLS</t>
  </si>
  <si>
    <t>CALLS ANSWERED</t>
  </si>
  <si>
    <t>CALL ABANDON RATE</t>
  </si>
  <si>
    <t>AVERAGE ANSWER TIME in SEC</t>
  </si>
  <si>
    <t>CALLS ABANDONED</t>
  </si>
  <si>
    <t>CUSTOMER SERVICE CALL CENTER KPI DASHBOARD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</si>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</sst>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1"/>
      <color theme="8"/>
      <name val="Arial"/>
    </font>
    <font>
      <b/>
      <sz val="18"/>
      <color theme="1"/>
      <name val="Arial"/>
    </font>
    <font>
      <b/>
      <sz val="10"/>
      <color theme="0"/>
      <name val="Arial"/>
    </font>
    <font>
      <shadow/>
      <sz val="12"/>
      <color theme="1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indexed="64"/>
      </patternFill>
    </fill>
  </fills>
  <borders count="1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5" fillId="7" borderId="3" xfId="0" applyFont="1" applyFill="1" applyBorder="1" applyAlignment="1">
      <alignment horizontal="center" vertical="center"/>
    </xf>
    <xf numFmtId="0" fontId="11" fillId="0" borderId="0" xfId="0" applyFont="1"/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9" fontId="9" fillId="0" borderId="5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0" fontId="13" fillId="8" borderId="0" xfId="2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50966399037599E-2"/>
          <c:y val="4.8655697698804602E-2"/>
          <c:w val="0.94891407155982099"/>
          <c:h val="0.76878323136437199"/>
        </c:manualLayout>
      </c:layout>
      <c:lineChart>
        <c:grouping val="standard"/>
        <c:varyColors val="0"/>
        <c:ser>
          <c:idx val="3"/>
          <c:order val="0"/>
          <c:spPr>
            <a:ln w="28575" cap="rnd">
              <a:solidFill>
                <a:srgbClr val="00B0F0"/>
              </a:solidFill>
              <a:prstDash val="sysDash"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6"/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5000">
                    <a:srgbClr val="FFC000"/>
                  </a:gs>
                  <a:gs pos="100000">
                    <a:schemeClr val="accent2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>
                <a:solidFill>
                  <a:srgbClr val="00B0F0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Svc Call Ctr Dashboard'!$B$8:$B$32</c:f>
              <c:strCache>
                <c:ptCount val="25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  <c:pt idx="8">
                  <c:v>Rep 9</c:v>
                </c:pt>
                <c:pt idx="9">
                  <c:v>Rep 10</c:v>
                </c:pt>
                <c:pt idx="10">
                  <c:v>Rep 11</c:v>
                </c:pt>
                <c:pt idx="11">
                  <c:v>Rep 12</c:v>
                </c:pt>
                <c:pt idx="12">
                  <c:v>Rep 13</c:v>
                </c:pt>
                <c:pt idx="13">
                  <c:v>Rep 14</c:v>
                </c:pt>
                <c:pt idx="14">
                  <c:v>Rep 15</c:v>
                </c:pt>
                <c:pt idx="15">
                  <c:v>Rep 16</c:v>
                </c:pt>
                <c:pt idx="16">
                  <c:v>Rep 17</c:v>
                </c:pt>
                <c:pt idx="17">
                  <c:v>Rep 18</c:v>
                </c:pt>
                <c:pt idx="18">
                  <c:v>Rep 19</c:v>
                </c:pt>
                <c:pt idx="19">
                  <c:v>Rep 20</c:v>
                </c:pt>
                <c:pt idx="20">
                  <c:v>Rep 21</c:v>
                </c:pt>
                <c:pt idx="21">
                  <c:v>Rep 22</c:v>
                </c:pt>
                <c:pt idx="22">
                  <c:v>Rep 23</c:v>
                </c:pt>
                <c:pt idx="23">
                  <c:v>Rep 24</c:v>
                </c:pt>
                <c:pt idx="24">
                  <c:v>Rep 25</c:v>
                </c:pt>
              </c:strCache>
            </c:strRef>
          </c:cat>
          <c:val>
            <c:numRef>
              <c:f>'Customer Svc Call Ctr Dashboard'!$E$8:$E$32</c:f>
              <c:numCache>
                <c:formatCode>General</c:formatCode>
                <c:ptCount val="25"/>
                <c:pt idx="0">
                  <c:v>11</c:v>
                </c:pt>
                <c:pt idx="1">
                  <c:v>14</c:v>
                </c:pt>
                <c:pt idx="2">
                  <c:v>23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15</c:v>
                </c:pt>
                <c:pt idx="15">
                  <c:v>5</c:v>
                </c:pt>
                <c:pt idx="16">
                  <c:v>4</c:v>
                </c:pt>
                <c:pt idx="17">
                  <c:v>8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7</c:v>
                </c:pt>
                <c:pt idx="22">
                  <c:v>4</c:v>
                </c:pt>
                <c:pt idx="23">
                  <c:v>1</c:v>
                </c:pt>
                <c:pt idx="2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3-48F3-ABE5-DFBD69AF00CE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'Customer Svc Call Ctr Dashboard'!$B$8:$B$32</c:f>
              <c:strCache>
                <c:ptCount val="25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  <c:pt idx="8">
                  <c:v>Rep 9</c:v>
                </c:pt>
                <c:pt idx="9">
                  <c:v>Rep 10</c:v>
                </c:pt>
                <c:pt idx="10">
                  <c:v>Rep 11</c:v>
                </c:pt>
                <c:pt idx="11">
                  <c:v>Rep 12</c:v>
                </c:pt>
                <c:pt idx="12">
                  <c:v>Rep 13</c:v>
                </c:pt>
                <c:pt idx="13">
                  <c:v>Rep 14</c:v>
                </c:pt>
                <c:pt idx="14">
                  <c:v>Rep 15</c:v>
                </c:pt>
                <c:pt idx="15">
                  <c:v>Rep 16</c:v>
                </c:pt>
                <c:pt idx="16">
                  <c:v>Rep 17</c:v>
                </c:pt>
                <c:pt idx="17">
                  <c:v>Rep 18</c:v>
                </c:pt>
                <c:pt idx="18">
                  <c:v>Rep 19</c:v>
                </c:pt>
                <c:pt idx="19">
                  <c:v>Rep 20</c:v>
                </c:pt>
                <c:pt idx="20">
                  <c:v>Rep 21</c:v>
                </c:pt>
                <c:pt idx="21">
                  <c:v>Rep 22</c:v>
                </c:pt>
                <c:pt idx="22">
                  <c:v>Rep 23</c:v>
                </c:pt>
                <c:pt idx="23">
                  <c:v>Rep 24</c:v>
                </c:pt>
                <c:pt idx="24">
                  <c:v>Rep 25</c:v>
                </c:pt>
              </c:strCache>
            </c:strRef>
          </c:cat>
          <c:val>
            <c:numRef>
              <c:f>'Customer Svc Call Ctr Dashboard'!#REF!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3-48F3-ABE5-DFBD69AF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57824"/>
        <c:axId val="438333616"/>
      </c:lineChart>
      <c:catAx>
        <c:axId val="36975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333616"/>
        <c:crosses val="autoZero"/>
        <c:auto val="1"/>
        <c:lblAlgn val="ctr"/>
        <c:lblOffset val="100"/>
        <c:noMultiLvlLbl val="0"/>
      </c:catAx>
      <c:valAx>
        <c:axId val="438333616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757824"/>
        <c:crosses val="autoZero"/>
        <c:crossBetween val="between"/>
        <c:majorUnit val="1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'Customer Svc Call Ctr Dashboard'!$I$28</c:f>
              <c:strCache>
                <c:ptCount val="1"/>
                <c:pt idx="0">
                  <c:v>REPS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FC4D-4DEB-9639-30D464BEB6A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C4D-4DEB-9639-30D464BEB6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C4D-4DEB-9639-30D464BEB6A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C4D-4DEB-9639-30D464BEB6A9}"/>
              </c:ext>
            </c:extLst>
          </c:dPt>
          <c:cat>
            <c:strRef>
              <c:f>'Customer Svc Call Ctr Dashboard'!$H$29:$H$32</c:f>
              <c:strCache>
                <c:ptCount val="4"/>
                <c:pt idx="0">
                  <c:v>&lt; 120</c:v>
                </c:pt>
                <c:pt idx="1">
                  <c:v>120 – 360</c:v>
                </c:pt>
                <c:pt idx="2">
                  <c:v>360 – 600</c:v>
                </c:pt>
                <c:pt idx="3">
                  <c:v>&gt; 600</c:v>
                </c:pt>
              </c:strCache>
            </c:strRef>
          </c:cat>
          <c:val>
            <c:numRef>
              <c:f>'Customer Svc Call Ctr Dashboard'!$I$29:$I$32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D-4DEB-9639-30D464BEB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8335856"/>
        <c:axId val="438336416"/>
      </c:barChart>
      <c:catAx>
        <c:axId val="438335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336416"/>
        <c:crosses val="autoZero"/>
        <c:auto val="1"/>
        <c:lblAlgn val="ctr"/>
        <c:lblOffset val="100"/>
        <c:noMultiLvlLbl val="0"/>
      </c:catAx>
      <c:valAx>
        <c:axId val="438336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83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483483213663E-2"/>
          <c:y val="4.0958462760173703E-2"/>
          <c:w val="0.95614007837133197"/>
          <c:h val="0.88437656679764598"/>
        </c:manualLayout>
      </c:layout>
      <c:barChart>
        <c:barDir val="col"/>
        <c:grouping val="clustered"/>
        <c:varyColors val="1"/>
        <c:ser>
          <c:idx val="3"/>
          <c:order val="0"/>
          <c:tx>
            <c:strRef>
              <c:f>'Customer Svc Call Ctr Dashboard'!$D$7</c:f>
              <c:strCache>
                <c:ptCount val="1"/>
                <c:pt idx="0">
                  <c:v>CALLS ANSWERED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3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3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3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3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E9-404D-942F-1899D79DAFB0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41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41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41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41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E9-404D-942F-1899D79DAFB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4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4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4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4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E9-404D-942F-1899D79DAFB0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5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5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5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5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E9-404D-942F-1899D79DAFB0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5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5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5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5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E9-404D-942F-1899D79DAFB0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6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6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6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6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E9-404D-942F-1899D79DAFB0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6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6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6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6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E9-404D-942F-1899D79DAFB0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7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7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7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7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E9-404D-942F-1899D79DAFB0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79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79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79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79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E9-404D-942F-1899D79DAFB0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8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8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8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8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E9-404D-942F-1899D79DAFB0}"/>
              </c:ext>
            </c:extLst>
          </c:dPt>
          <c:dPt>
            <c:idx val="10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9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9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9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9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E9-404D-942F-1899D79DAFB0}"/>
              </c:ext>
            </c:extLst>
          </c:dPt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4">
                      <a:tint val="9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tint val="9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tint val="9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tint val="95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E9-404D-942F-1899D79DAFB0}"/>
              </c:ext>
            </c:extLst>
          </c:dPt>
          <c:dPt>
            <c:idx val="12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56E9-404D-942F-1899D79DAFB0}"/>
              </c:ext>
            </c:extLst>
          </c:dPt>
          <c:dPt>
            <c:idx val="1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9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9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9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56E9-404D-942F-1899D79DAFB0}"/>
              </c:ext>
            </c:extLst>
          </c:dPt>
          <c:dPt>
            <c:idx val="14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89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89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89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89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56E9-404D-942F-1899D79DAFB0}"/>
              </c:ext>
            </c:extLst>
          </c:dPt>
          <c:dPt>
            <c:idx val="15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8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8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8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8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56E9-404D-942F-1899D79DAFB0}"/>
              </c:ext>
            </c:extLst>
          </c:dPt>
          <c:dPt>
            <c:idx val="16"/>
            <c:invertIfNegative val="1"/>
            <c:bubble3D val="0"/>
            <c:spPr>
              <a:gradFill rotWithShape="1">
                <a:gsLst>
                  <a:gs pos="0">
                    <a:schemeClr val="accent4">
                      <a:shade val="7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7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7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78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56E9-404D-942F-1899D79DAFB0}"/>
              </c:ext>
            </c:extLst>
          </c:dPt>
          <c:dPt>
            <c:idx val="17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7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7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7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7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56E9-404D-942F-1899D79DAFB0}"/>
              </c:ext>
            </c:extLst>
          </c:dPt>
          <c:dPt>
            <c:idx val="18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6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6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6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6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56E9-404D-942F-1899D79DAFB0}"/>
              </c:ext>
            </c:extLst>
          </c:dPt>
          <c:dPt>
            <c:idx val="19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6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6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6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62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56E9-404D-942F-1899D79DAFB0}"/>
              </c:ext>
            </c:extLst>
          </c:dPt>
          <c:dPt>
            <c:idx val="20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5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5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5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56E9-404D-942F-1899D79DAFB0}"/>
              </c:ext>
            </c:extLst>
          </c:dPt>
          <c:dPt>
            <c:idx val="21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51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51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51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56E9-404D-942F-1899D79DAFB0}"/>
              </c:ext>
            </c:extLst>
          </c:dPt>
          <c:dPt>
            <c:idx val="22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4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4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4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4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56E9-404D-942F-1899D79DAFB0}"/>
              </c:ext>
            </c:extLst>
          </c:dPt>
          <c:dPt>
            <c:idx val="23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4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56E9-404D-942F-1899D79DAFB0}"/>
              </c:ext>
            </c:extLst>
          </c:dPt>
          <c:dPt>
            <c:idx val="24"/>
            <c:invertIfNegative val="0"/>
            <c:bubble3D val="0"/>
            <c:spPr>
              <a:gradFill rotWithShape="1">
                <a:gsLst>
                  <a:gs pos="0">
                    <a:schemeClr val="accent4">
                      <a:shade val="3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shade val="3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shade val="3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35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56E9-404D-942F-1899D79DAFB0}"/>
              </c:ext>
            </c:extLst>
          </c:dPt>
          <c:cat>
            <c:strRef>
              <c:f>'Customer Svc Call Ctr Dashboard'!$B$8:$B$32</c:f>
              <c:strCache>
                <c:ptCount val="25"/>
                <c:pt idx="0">
                  <c:v>Rep 1</c:v>
                </c:pt>
                <c:pt idx="1">
                  <c:v>Rep 2</c:v>
                </c:pt>
                <c:pt idx="2">
                  <c:v>Rep 3</c:v>
                </c:pt>
                <c:pt idx="3">
                  <c:v>Rep 4</c:v>
                </c:pt>
                <c:pt idx="4">
                  <c:v>Rep 5</c:v>
                </c:pt>
                <c:pt idx="5">
                  <c:v>Rep 6</c:v>
                </c:pt>
                <c:pt idx="6">
                  <c:v>Rep 7</c:v>
                </c:pt>
                <c:pt idx="7">
                  <c:v>Rep 8</c:v>
                </c:pt>
                <c:pt idx="8">
                  <c:v>Rep 9</c:v>
                </c:pt>
                <c:pt idx="9">
                  <c:v>Rep 10</c:v>
                </c:pt>
                <c:pt idx="10">
                  <c:v>Rep 11</c:v>
                </c:pt>
                <c:pt idx="11">
                  <c:v>Rep 12</c:v>
                </c:pt>
                <c:pt idx="12">
                  <c:v>Rep 13</c:v>
                </c:pt>
                <c:pt idx="13">
                  <c:v>Rep 14</c:v>
                </c:pt>
                <c:pt idx="14">
                  <c:v>Rep 15</c:v>
                </c:pt>
                <c:pt idx="15">
                  <c:v>Rep 16</c:v>
                </c:pt>
                <c:pt idx="16">
                  <c:v>Rep 17</c:v>
                </c:pt>
                <c:pt idx="17">
                  <c:v>Rep 18</c:v>
                </c:pt>
                <c:pt idx="18">
                  <c:v>Rep 19</c:v>
                </c:pt>
                <c:pt idx="19">
                  <c:v>Rep 20</c:v>
                </c:pt>
                <c:pt idx="20">
                  <c:v>Rep 21</c:v>
                </c:pt>
                <c:pt idx="21">
                  <c:v>Rep 22</c:v>
                </c:pt>
                <c:pt idx="22">
                  <c:v>Rep 23</c:v>
                </c:pt>
                <c:pt idx="23">
                  <c:v>Rep 24</c:v>
                </c:pt>
                <c:pt idx="24">
                  <c:v>Rep 25</c:v>
                </c:pt>
              </c:strCache>
            </c:strRef>
          </c:cat>
          <c:val>
            <c:numRef>
              <c:f>'Customer Svc Call Ctr Dashboard'!$D$8:$D$32</c:f>
              <c:numCache>
                <c:formatCode>General</c:formatCode>
                <c:ptCount val="25"/>
                <c:pt idx="0">
                  <c:v>52</c:v>
                </c:pt>
                <c:pt idx="1">
                  <c:v>44</c:v>
                </c:pt>
                <c:pt idx="2">
                  <c:v>35</c:v>
                </c:pt>
                <c:pt idx="3">
                  <c:v>48</c:v>
                </c:pt>
                <c:pt idx="4">
                  <c:v>41</c:v>
                </c:pt>
                <c:pt idx="5">
                  <c:v>43</c:v>
                </c:pt>
                <c:pt idx="6">
                  <c:v>54</c:v>
                </c:pt>
                <c:pt idx="7">
                  <c:v>57</c:v>
                </c:pt>
                <c:pt idx="8">
                  <c:v>44</c:v>
                </c:pt>
                <c:pt idx="9">
                  <c:v>47</c:v>
                </c:pt>
                <c:pt idx="10">
                  <c:v>37</c:v>
                </c:pt>
                <c:pt idx="11">
                  <c:v>50</c:v>
                </c:pt>
                <c:pt idx="12">
                  <c:v>34</c:v>
                </c:pt>
                <c:pt idx="13">
                  <c:v>47</c:v>
                </c:pt>
                <c:pt idx="14">
                  <c:v>46</c:v>
                </c:pt>
                <c:pt idx="15">
                  <c:v>35</c:v>
                </c:pt>
                <c:pt idx="16">
                  <c:v>50</c:v>
                </c:pt>
                <c:pt idx="17">
                  <c:v>42</c:v>
                </c:pt>
                <c:pt idx="18">
                  <c:v>34</c:v>
                </c:pt>
                <c:pt idx="19">
                  <c:v>39</c:v>
                </c:pt>
                <c:pt idx="20">
                  <c:v>41</c:v>
                </c:pt>
                <c:pt idx="21">
                  <c:v>33</c:v>
                </c:pt>
                <c:pt idx="22">
                  <c:v>40</c:v>
                </c:pt>
                <c:pt idx="23">
                  <c:v>40</c:v>
                </c:pt>
                <c:pt idx="2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6E9-404D-942F-1899D79D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380125120"/>
        <c:axId val="380125680"/>
      </c:barChart>
      <c:catAx>
        <c:axId val="380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125680"/>
        <c:crosses val="autoZero"/>
        <c:auto val="1"/>
        <c:lblAlgn val="ctr"/>
        <c:lblOffset val="100"/>
        <c:noMultiLvlLbl val="0"/>
      </c:catAx>
      <c:valAx>
        <c:axId val="38012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12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contact-us-sights?fts=ic-en-customer-relationship-management-dashboard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13</xdr:row>
      <xdr:rowOff>12700</xdr:rowOff>
    </xdr:from>
    <xdr:to>
      <xdr:col>24</xdr:col>
      <xdr:colOff>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24</xdr:col>
      <xdr:colOff>0</xdr:colOff>
      <xdr:row>32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222250</xdr:colOff>
      <xdr:row>1</xdr:row>
      <xdr:rowOff>298450</xdr:rowOff>
    </xdr:from>
    <xdr:to>
      <xdr:col>23</xdr:col>
      <xdr:colOff>812800</xdr:colOff>
      <xdr:row>11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603249</xdr:colOff>
      <xdr:row>0</xdr:row>
      <xdr:rowOff>0</xdr:rowOff>
    </xdr:from>
    <xdr:to>
      <xdr:col>22</xdr:col>
      <xdr:colOff>158912</xdr:colOff>
      <xdr:row>1</xdr:row>
      <xdr:rowOff>18210</xdr:rowOff>
    </xdr:to>
    <xdr:pic>
      <xdr:nvPicPr>
        <xdr:cNvPr id="6" name="Рисунок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9AEDF7-B1B3-4209-9CCF-287EE2AB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937" y="0"/>
          <a:ext cx="2032163" cy="60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B35"/>
  <sheetViews>
    <sheetView showGridLines="0" tabSelected="1" zoomScale="80" zoomScaleNormal="80" zoomScalePageLayoutView="95" workbookViewId="0">
      <pane ySplit="1" topLeftCell="A2" activePane="bottomLeft" state="frozen"/>
      <selection pane="bottomLeft" activeCell="AK38" sqref="AK38"/>
    </sheetView>
  </sheetViews>
  <sheetFormatPr defaultColWidth="10.83203125" defaultRowHeight="15.5" x14ac:dyDescent="0.35"/>
  <cols>
    <col min="1" max="1" width="3" style="1" customWidth="1"/>
    <col min="2" max="2" width="24" style="1" customWidth="1"/>
    <col min="3" max="6" width="12" style="1" customWidth="1"/>
    <col min="7" max="7" width="3" style="1" customWidth="1"/>
    <col min="8" max="9" width="12.6640625" style="1" customWidth="1"/>
    <col min="10" max="15" width="10.83203125" style="1"/>
    <col min="16" max="16" width="3" style="1" customWidth="1"/>
    <col min="17" max="24" width="10.83203125" style="1"/>
    <col min="25" max="25" width="3" style="1" customWidth="1"/>
    <col min="26" max="16384" width="10.83203125" style="1"/>
  </cols>
  <sheetData>
    <row r="1" spans="1:25" ht="46" customHeight="1" x14ac:dyDescent="0.35">
      <c r="A1" s="4"/>
      <c r="B1" s="6" t="s">
        <v>42</v>
      </c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" customHeight="1" x14ac:dyDescent="0.35">
      <c r="A2" s="4"/>
      <c r="B2" s="30" t="s">
        <v>37</v>
      </c>
      <c r="C2" s="31" t="s">
        <v>40</v>
      </c>
      <c r="D2" s="32"/>
      <c r="E2" s="31" t="s">
        <v>39</v>
      </c>
      <c r="F2" s="37"/>
      <c r="G2" s="4"/>
      <c r="H2" s="27" t="s">
        <v>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4"/>
    </row>
    <row r="3" spans="1:25" ht="36" customHeight="1" x14ac:dyDescent="0.35">
      <c r="A3" s="4"/>
      <c r="B3" s="30"/>
      <c r="C3" s="33"/>
      <c r="D3" s="34"/>
      <c r="E3" s="33"/>
      <c r="F3" s="38"/>
      <c r="G3" s="4"/>
      <c r="H3" s="16"/>
      <c r="I3" s="16"/>
      <c r="J3" s="16"/>
      <c r="K3" s="16"/>
      <c r="L3" s="16"/>
      <c r="M3" s="16"/>
      <c r="N3" s="16"/>
      <c r="O3" s="16"/>
      <c r="P3" s="13"/>
      <c r="Q3" s="16"/>
      <c r="R3" s="16"/>
      <c r="S3" s="16"/>
      <c r="T3" s="16"/>
      <c r="U3" s="16"/>
      <c r="V3" s="16"/>
      <c r="W3" s="16"/>
      <c r="X3" s="16"/>
      <c r="Y3" s="4"/>
    </row>
    <row r="4" spans="1:25" s="2" customFormat="1" ht="61" customHeight="1" x14ac:dyDescent="0.35">
      <c r="A4" s="5"/>
      <c r="B4" s="20">
        <f>SUM(C8:C32)</f>
        <v>1255</v>
      </c>
      <c r="C4" s="35">
        <f>SUM(F8:F32)/25</f>
        <v>477.76</v>
      </c>
      <c r="D4" s="36"/>
      <c r="E4" s="39">
        <f>SUM(D8:D32)/SUM(C8:C32)</f>
        <v>0.85019920318725095</v>
      </c>
      <c r="F4" s="4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4" customHeight="1" x14ac:dyDescent="0.35">
      <c r="A6" s="4"/>
      <c r="B6" s="29" t="s">
        <v>0</v>
      </c>
      <c r="C6" s="29"/>
      <c r="D6" s="29"/>
      <c r="E6" s="29"/>
      <c r="F6" s="2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2" customHeight="1" x14ac:dyDescent="0.35">
      <c r="A7" s="4"/>
      <c r="B7" s="21" t="s">
        <v>6</v>
      </c>
      <c r="C7" s="21" t="s">
        <v>37</v>
      </c>
      <c r="D7" s="21" t="s">
        <v>38</v>
      </c>
      <c r="E7" s="21" t="s">
        <v>41</v>
      </c>
      <c r="F7" s="19" t="s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4" customHeight="1" x14ac:dyDescent="0.35">
      <c r="A8" s="4"/>
      <c r="B8" s="22" t="s">
        <v>12</v>
      </c>
      <c r="C8" s="17">
        <v>63</v>
      </c>
      <c r="D8" s="17">
        <v>52</v>
      </c>
      <c r="E8" s="17">
        <f t="shared" ref="E8:E32" si="0">C8-D8</f>
        <v>11</v>
      </c>
      <c r="F8" s="14">
        <v>358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4" customHeight="1" x14ac:dyDescent="0.35">
      <c r="A9" s="4"/>
      <c r="B9" s="23" t="s">
        <v>13</v>
      </c>
      <c r="C9" s="18">
        <v>58</v>
      </c>
      <c r="D9" s="18">
        <v>44</v>
      </c>
      <c r="E9" s="18">
        <f t="shared" si="0"/>
        <v>14</v>
      </c>
      <c r="F9" s="15">
        <v>225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4" customHeight="1" x14ac:dyDescent="0.35">
      <c r="A10" s="4"/>
      <c r="B10" s="24" t="s">
        <v>14</v>
      </c>
      <c r="C10" s="17">
        <v>58</v>
      </c>
      <c r="D10" s="17">
        <v>35</v>
      </c>
      <c r="E10" s="17">
        <f t="shared" si="0"/>
        <v>23</v>
      </c>
      <c r="F10" s="14">
        <v>369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4" customHeight="1" x14ac:dyDescent="0.35">
      <c r="A11" s="4"/>
      <c r="B11" s="23" t="s">
        <v>15</v>
      </c>
      <c r="C11" s="18">
        <v>52</v>
      </c>
      <c r="D11" s="18">
        <v>48</v>
      </c>
      <c r="E11" s="18">
        <f t="shared" si="0"/>
        <v>4</v>
      </c>
      <c r="F11" s="15">
        <v>958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4" customHeight="1" x14ac:dyDescent="0.35">
      <c r="A12" s="4"/>
      <c r="B12" s="24" t="s">
        <v>16</v>
      </c>
      <c r="C12" s="17">
        <v>53</v>
      </c>
      <c r="D12" s="17">
        <v>41</v>
      </c>
      <c r="E12" s="17">
        <f t="shared" si="0"/>
        <v>12</v>
      </c>
      <c r="F12" s="14">
        <v>627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4" customHeight="1" x14ac:dyDescent="0.35">
      <c r="A13" s="4"/>
      <c r="B13" s="23" t="s">
        <v>17</v>
      </c>
      <c r="C13" s="18">
        <v>45</v>
      </c>
      <c r="D13" s="18">
        <v>43</v>
      </c>
      <c r="E13" s="18">
        <f t="shared" si="0"/>
        <v>2</v>
      </c>
      <c r="F13" s="15">
        <v>688</v>
      </c>
      <c r="G13" s="4"/>
      <c r="H13" s="27" t="s">
        <v>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4"/>
    </row>
    <row r="14" spans="1:25" ht="24" customHeight="1" x14ac:dyDescent="0.35">
      <c r="A14" s="4"/>
      <c r="B14" s="24" t="s">
        <v>18</v>
      </c>
      <c r="C14" s="17">
        <v>60</v>
      </c>
      <c r="D14" s="17">
        <v>54</v>
      </c>
      <c r="E14" s="17">
        <f t="shared" si="0"/>
        <v>6</v>
      </c>
      <c r="F14" s="14">
        <v>764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4" customHeight="1" x14ac:dyDescent="0.35">
      <c r="A15" s="4"/>
      <c r="B15" s="23" t="s">
        <v>19</v>
      </c>
      <c r="C15" s="18">
        <v>58</v>
      </c>
      <c r="D15" s="18">
        <v>57</v>
      </c>
      <c r="E15" s="18">
        <f t="shared" si="0"/>
        <v>1</v>
      </c>
      <c r="F15" s="15">
        <v>66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4" customHeight="1" x14ac:dyDescent="0.35">
      <c r="A16" s="4"/>
      <c r="B16" s="24" t="s">
        <v>20</v>
      </c>
      <c r="C16" s="17">
        <v>53</v>
      </c>
      <c r="D16" s="17">
        <v>44</v>
      </c>
      <c r="E16" s="17">
        <f t="shared" si="0"/>
        <v>9</v>
      </c>
      <c r="F16" s="14">
        <v>407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8" ht="24" customHeight="1" x14ac:dyDescent="0.35">
      <c r="A17" s="4"/>
      <c r="B17" s="23" t="s">
        <v>21</v>
      </c>
      <c r="C17" s="18">
        <v>57</v>
      </c>
      <c r="D17" s="18">
        <v>47</v>
      </c>
      <c r="E17" s="18">
        <f t="shared" si="0"/>
        <v>10</v>
      </c>
      <c r="F17" s="15">
        <v>764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8" ht="24" customHeight="1" x14ac:dyDescent="0.35">
      <c r="A18" s="4"/>
      <c r="B18" s="24" t="s">
        <v>22</v>
      </c>
      <c r="C18" s="17">
        <v>43</v>
      </c>
      <c r="D18" s="17">
        <v>37</v>
      </c>
      <c r="E18" s="17">
        <f t="shared" si="0"/>
        <v>6</v>
      </c>
      <c r="F18" s="14">
        <v>853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8" ht="24" customHeight="1" x14ac:dyDescent="0.35">
      <c r="A19" s="4"/>
      <c r="B19" s="23" t="s">
        <v>23</v>
      </c>
      <c r="C19" s="18">
        <v>53</v>
      </c>
      <c r="D19" s="18">
        <v>50</v>
      </c>
      <c r="E19" s="18">
        <f t="shared" si="0"/>
        <v>3</v>
      </c>
      <c r="F19" s="15">
        <v>841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8" ht="24" customHeight="1" x14ac:dyDescent="0.35">
      <c r="A20" s="4"/>
      <c r="B20" s="24" t="s">
        <v>24</v>
      </c>
      <c r="C20" s="17">
        <v>36</v>
      </c>
      <c r="D20" s="17">
        <v>34</v>
      </c>
      <c r="E20" s="17">
        <f t="shared" si="0"/>
        <v>2</v>
      </c>
      <c r="F20" s="14">
        <v>454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8" ht="24" customHeight="1" x14ac:dyDescent="0.35">
      <c r="A21" s="4"/>
      <c r="B21" s="23" t="s">
        <v>25</v>
      </c>
      <c r="C21" s="18">
        <v>49</v>
      </c>
      <c r="D21" s="18">
        <v>47</v>
      </c>
      <c r="E21" s="18">
        <f t="shared" si="0"/>
        <v>2</v>
      </c>
      <c r="F21" s="15">
        <v>470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8" ht="24" customHeight="1" x14ac:dyDescent="0.35">
      <c r="A22" s="4"/>
      <c r="B22" s="24" t="s">
        <v>26</v>
      </c>
      <c r="C22" s="17">
        <v>61</v>
      </c>
      <c r="D22" s="17">
        <v>46</v>
      </c>
      <c r="E22" s="17">
        <f t="shared" si="0"/>
        <v>15</v>
      </c>
      <c r="F22" s="14">
        <v>513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8" ht="24" customHeight="1" x14ac:dyDescent="0.35">
      <c r="A23" s="4"/>
      <c r="B23" s="23" t="s">
        <v>27</v>
      </c>
      <c r="C23" s="18">
        <v>40</v>
      </c>
      <c r="D23" s="18">
        <v>35</v>
      </c>
      <c r="E23" s="18">
        <f t="shared" si="0"/>
        <v>5</v>
      </c>
      <c r="F23" s="15">
        <v>580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8" ht="24" customHeight="1" x14ac:dyDescent="0.35">
      <c r="A24" s="4"/>
      <c r="B24" s="24" t="s">
        <v>28</v>
      </c>
      <c r="C24" s="17">
        <v>54</v>
      </c>
      <c r="D24" s="17">
        <v>50</v>
      </c>
      <c r="E24" s="17">
        <f t="shared" si="0"/>
        <v>4</v>
      </c>
      <c r="F24" s="14">
        <v>780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8" ht="24" customHeight="1" x14ac:dyDescent="0.35">
      <c r="A25" s="4"/>
      <c r="B25" s="23" t="s">
        <v>29</v>
      </c>
      <c r="C25" s="18">
        <v>50</v>
      </c>
      <c r="D25" s="18">
        <v>42</v>
      </c>
      <c r="E25" s="18">
        <f t="shared" si="0"/>
        <v>8</v>
      </c>
      <c r="F25" s="15">
        <v>82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B25" s="26"/>
    </row>
    <row r="26" spans="1:28" ht="24" customHeight="1" x14ac:dyDescent="0.35">
      <c r="A26" s="4"/>
      <c r="B26" s="24" t="s">
        <v>30</v>
      </c>
      <c r="C26" s="17">
        <v>44</v>
      </c>
      <c r="D26" s="17">
        <v>34</v>
      </c>
      <c r="E26" s="17">
        <f t="shared" si="0"/>
        <v>10</v>
      </c>
      <c r="F26" s="14">
        <v>112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8" ht="24" customHeight="1" x14ac:dyDescent="0.35">
      <c r="A27" s="4"/>
      <c r="B27" s="23" t="s">
        <v>31</v>
      </c>
      <c r="C27" s="18">
        <v>40</v>
      </c>
      <c r="D27" s="18">
        <v>39</v>
      </c>
      <c r="E27" s="18">
        <f t="shared" si="0"/>
        <v>1</v>
      </c>
      <c r="F27" s="15">
        <v>664</v>
      </c>
      <c r="G27" s="4"/>
      <c r="H27" s="27" t="s">
        <v>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4"/>
    </row>
    <row r="28" spans="1:28" ht="24" customHeight="1" x14ac:dyDescent="0.35">
      <c r="A28" s="4"/>
      <c r="B28" s="24" t="s">
        <v>32</v>
      </c>
      <c r="C28" s="17">
        <v>55</v>
      </c>
      <c r="D28" s="17">
        <v>41</v>
      </c>
      <c r="E28" s="17">
        <f t="shared" si="0"/>
        <v>14</v>
      </c>
      <c r="F28" s="14">
        <v>114</v>
      </c>
      <c r="G28" s="4"/>
      <c r="H28" s="3" t="s">
        <v>2</v>
      </c>
      <c r="I28" s="3" t="s">
        <v>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8" ht="24" customHeight="1" x14ac:dyDescent="0.35">
      <c r="A29" s="4"/>
      <c r="B29" s="23" t="s">
        <v>33</v>
      </c>
      <c r="C29" s="18">
        <v>40</v>
      </c>
      <c r="D29" s="18">
        <v>33</v>
      </c>
      <c r="E29" s="18">
        <f t="shared" si="0"/>
        <v>7</v>
      </c>
      <c r="F29" s="15">
        <v>715</v>
      </c>
      <c r="G29" s="4"/>
      <c r="H29" s="10" t="s">
        <v>8</v>
      </c>
      <c r="I29" s="7">
        <f>COUNTIF(F8:F32, "&lt;120")</f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8" ht="24" customHeight="1" x14ac:dyDescent="0.35">
      <c r="A30" s="4"/>
      <c r="B30" s="24" t="s">
        <v>34</v>
      </c>
      <c r="C30" s="17">
        <v>44</v>
      </c>
      <c r="D30" s="17">
        <v>40</v>
      </c>
      <c r="E30" s="17">
        <f t="shared" si="0"/>
        <v>4</v>
      </c>
      <c r="F30" s="14">
        <v>126</v>
      </c>
      <c r="G30" s="4"/>
      <c r="H30" s="11" t="s">
        <v>9</v>
      </c>
      <c r="I30" s="8">
        <f>COUNTIFS(F8:F32, "&gt;=121",F8:F32,"&lt;=360")</f>
        <v>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8" ht="24" customHeight="1" x14ac:dyDescent="0.35">
      <c r="A31" s="4"/>
      <c r="B31" s="23" t="s">
        <v>35</v>
      </c>
      <c r="C31" s="18">
        <v>41</v>
      </c>
      <c r="D31" s="18">
        <v>40</v>
      </c>
      <c r="E31" s="18">
        <f t="shared" si="0"/>
        <v>1</v>
      </c>
      <c r="F31" s="15">
        <v>113</v>
      </c>
      <c r="G31" s="4"/>
      <c r="H31" s="12" t="s">
        <v>10</v>
      </c>
      <c r="I31" s="9">
        <f>COUNTIFS(F8:F32, "&gt;=361",F8:F32,"&lt;=600")</f>
        <v>6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8" ht="24" customHeight="1" x14ac:dyDescent="0.35">
      <c r="A32" s="4"/>
      <c r="B32" s="24" t="s">
        <v>36</v>
      </c>
      <c r="C32" s="25">
        <v>48</v>
      </c>
      <c r="D32" s="17">
        <v>34</v>
      </c>
      <c r="E32" s="17">
        <f t="shared" si="0"/>
        <v>14</v>
      </c>
      <c r="F32" s="14">
        <v>301</v>
      </c>
      <c r="G32" s="4"/>
      <c r="H32" s="11" t="s">
        <v>11</v>
      </c>
      <c r="I32" s="8">
        <f>COUNTIF(F8:F32, "&gt;600")</f>
        <v>10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4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5" spans="1:25" ht="30" customHeight="1" x14ac:dyDescent="0.35">
      <c r="B35" s="41" t="s">
        <v>43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</sheetData>
  <mergeCells count="10">
    <mergeCell ref="B35:X35"/>
    <mergeCell ref="H27:X27"/>
    <mergeCell ref="B6:F6"/>
    <mergeCell ref="B2:B3"/>
    <mergeCell ref="C2:D3"/>
    <mergeCell ref="C4:D4"/>
    <mergeCell ref="H13:X13"/>
    <mergeCell ref="H2:X2"/>
    <mergeCell ref="E2:F3"/>
    <mergeCell ref="E4:F4"/>
  </mergeCells>
  <hyperlinks>
    <hyperlink ref="B35:X35" r:id="rId1" display="LEARN MORE ABOUT SMARTSHEET SIGHTS DASHBOARDS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Customer Svc Call Ctr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2017-08-24T20:40:42Z</dcterms:modified>
</cp:coreProperties>
</file>